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775" windowHeight="8670" activeTab="0"/>
  </bookViews>
  <sheets>
    <sheet name="Select Macro" sheetId="1" r:id="rId1"/>
    <sheet name="Convert M1 Extns Advance Ftrs" sheetId="2" r:id="rId2"/>
    <sheet name="Convert M1 Extns Basic Ftrs" sheetId="3" r:id="rId3"/>
    <sheet name="Meridian ACD" sheetId="4" r:id="rId4"/>
    <sheet name="Meridian Networking" sheetId="5" r:id="rId5"/>
    <sheet name="Meridian DNB" sheetId="6" r:id="rId6"/>
    <sheet name="CLID listings" sheetId="7" r:id="rId7"/>
    <sheet name="DID Call Screening" sheetId="8" r:id="rId8"/>
    <sheet name="Network Manager(multiple Sites)" sheetId="9" r:id="rId9"/>
    <sheet name="BTeX Extensions" sheetId="10" r:id="rId10"/>
    <sheet name="BTeX Networking" sheetId="11" r:id="rId11"/>
    <sheet name="DX Extensions" sheetId="12" r:id="rId12"/>
    <sheet name="SX2000 Extensions" sheetId="13" r:id="rId13"/>
    <sheet name="SX2000 Networking" sheetId="14" r:id="rId14"/>
    <sheet name="Meridian Routes" sheetId="15" r:id="rId15"/>
    <sheet name="CDR Import" sheetId="16" r:id="rId16"/>
  </sheets>
  <definedNames/>
  <calcPr fullCalcOnLoad="1"/>
</workbook>
</file>

<file path=xl/sharedStrings.xml><?xml version="1.0" encoding="utf-8"?>
<sst xmlns="http://schemas.openxmlformats.org/spreadsheetml/2006/main" count="537" uniqueCount="390">
  <si>
    <t>When obtaining any "Capture" / "Log" files, It's best to remove BUG, "TRF" &amp; "MTC" from your TTY first!</t>
  </si>
  <si>
    <r>
      <t>Do not</t>
    </r>
    <r>
      <rPr>
        <b/>
        <sz val="10"/>
        <rFont val="Arial"/>
        <family val="2"/>
      </rPr>
      <t xml:space="preserve"> use this for printing </t>
    </r>
    <r>
      <rPr>
        <b/>
        <sz val="10"/>
        <color indexed="10"/>
        <rFont val="Arial"/>
        <family val="2"/>
      </rPr>
      <t xml:space="preserve">Taurus Sets </t>
    </r>
    <r>
      <rPr>
        <b/>
        <sz val="10"/>
        <rFont val="Arial"/>
        <family val="2"/>
      </rPr>
      <t>!</t>
    </r>
  </si>
  <si>
    <t>You may have to experiment with cell height and width to make the labels suitable for printing out the Arie Labels</t>
  </si>
  <si>
    <t>Then click here  ------------------------------&gt;</t>
  </si>
  <si>
    <t>Or here for keys suitable for printing---&gt;</t>
  </si>
  <si>
    <t>(at the CCSP prompt, it's best to say YES)</t>
  </si>
  <si>
    <t>No apologies for resulting output spreadsheet being in "Meridian Speak"</t>
  </si>
  <si>
    <t>Dig sets</t>
  </si>
  <si>
    <t>LEX FOR EACH EXTN</t>
  </si>
  <si>
    <t>LTP A</t>
  </si>
  <si>
    <t>LIVU A</t>
  </si>
  <si>
    <t>PRINT OUTS REQUIRED FOR DX</t>
  </si>
  <si>
    <t>Capture your DX printouts</t>
  </si>
  <si>
    <t>PRINT OUTS REQUIRED FOR SX2000</t>
  </si>
  <si>
    <t>MULTILINE SET ASSIGNMENT</t>
  </si>
  <si>
    <t>SINGLELINE SET KEY ASSIGNMENT</t>
  </si>
  <si>
    <t>MULTILINE SET KEY ASSIGNMENT</t>
  </si>
  <si>
    <t>PICKUP GROUP ASSIGNMENT</t>
  </si>
  <si>
    <t>CALL REROUTING ALWAYS ALTERNATIVE ASSIGNMENT</t>
  </si>
  <si>
    <t>CALL REROUTING ASSIGNMENT</t>
  </si>
  <si>
    <t>CALL REROUTING FIRST ALTERNATIVE ASSIGNMENT</t>
  </si>
  <si>
    <t>CALL REROUTING SECOND ALTERNATIVE ASSIGNMENT</t>
  </si>
  <si>
    <t>TELEPHONE DIRECTORY</t>
  </si>
  <si>
    <t>open temp.prn bug fixed</t>
  </si>
  <si>
    <t>Now names work sheet with file name</t>
  </si>
  <si>
    <t>Enter Filename Here (in cell A5)</t>
  </si>
  <si>
    <t>This program will pull together dmi, rli, cdp, etc into a one line per code file that can be imported into Excel.</t>
  </si>
  <si>
    <t>File capture (into one file) dmi, rli, lsc, dsc, tsc, loc, hloc, &amp; spn.</t>
  </si>
  <si>
    <t>This version will only work correctly up to ENTR 5 (inserts on DMI will lose leading 0 after that)</t>
  </si>
  <si>
    <t>Note that the program relies on 2 things -</t>
  </si>
  <si>
    <t xml:space="preserve">1 The part where the user prompts are typed in must be without spurious characters, i.e. </t>
  </si>
  <si>
    <t>TYPE BUG ????????????????????</t>
  </si>
  <si>
    <t>???????????????SPN</t>
  </si>
  <si>
    <t>would not be acceptable.</t>
  </si>
  <si>
    <t>Save your TNB</t>
  </si>
  <si>
    <t>Then click here  -----------------------------------------&gt;</t>
  </si>
  <si>
    <t>500 sets</t>
  </si>
  <si>
    <t>2006 sets</t>
  </si>
  <si>
    <t>2008 sets</t>
  </si>
  <si>
    <t>2616 sets</t>
  </si>
  <si>
    <t>2216 sets</t>
  </si>
  <si>
    <t>SL1 Sets</t>
  </si>
  <si>
    <t>2009 sets</t>
  </si>
  <si>
    <t>2317 sets</t>
  </si>
  <si>
    <t>2112 sets</t>
  </si>
  <si>
    <t>AFP sets</t>
  </si>
  <si>
    <t>IFP sets</t>
  </si>
  <si>
    <t>SX2000 Should have
Digit Modification Assignmemt
Route Assignment
Route List Assignment
and Automatic Route Selection Assignment</t>
  </si>
  <si>
    <t>CONTROL BREAK TO STOP</t>
  </si>
  <si>
    <t>Three cells</t>
  </si>
  <si>
    <t>Lowest Extension Number</t>
  </si>
  <si>
    <t>Save site 1 as 1.TXT</t>
  </si>
  <si>
    <t>Highest Extension Number</t>
  </si>
  <si>
    <t>Save site 2 as 2.TXT</t>
  </si>
  <si>
    <t>Number of Sites</t>
  </si>
  <si>
    <t>so on</t>
  </si>
  <si>
    <t>Save site 8 as 8.TXT</t>
  </si>
  <si>
    <t>Number of DN's covered =</t>
  </si>
  <si>
    <t>Save site 9 as 9.TXT</t>
  </si>
  <si>
    <t>And so on</t>
  </si>
  <si>
    <t>MERIDIAN PRINTS ARE LD 20, DNB  &amp;  LD 87, DSC, TSC</t>
  </si>
  <si>
    <t xml:space="preserve">USING DID CALL SCREENING  </t>
  </si>
  <si>
    <t>(Thanks to Neil Partidge)</t>
  </si>
  <si>
    <t>THIS IS AN EXAMPLE</t>
  </si>
  <si>
    <t xml:space="preserve">CUSTOMER HAS NETWORK  -  LINKED USING NARS. REQUIRED TO ROUTE CALL OVER PSTN </t>
  </si>
  <si>
    <t>IF NETWORK BUSY.  CUSTOMER HAS HUNDREDS OF SITES.</t>
  </si>
  <si>
    <t>EXAMPLE 1 OF ONE LOCATION CODE (750)</t>
  </si>
  <si>
    <t xml:space="preserve">THIS OFFICE IS IN BIRMINGHAM - 2 SITES SERVED BY TWO DIFFERENT EXCHANGES </t>
  </si>
  <si>
    <t>(230 &amp; 455)</t>
  </si>
  <si>
    <t>NETWORK EXTNS AGAINST THIS LOC ARE 0121 230 2500 - 2999 AND 0121 455 4000 - 4599</t>
  </si>
  <si>
    <t xml:space="preserve">THEY HAVE A MAIN NUMBER  </t>
  </si>
  <si>
    <t>0121 455 1620 (NON DDI)</t>
  </si>
  <si>
    <t>IN LD 86</t>
  </si>
  <si>
    <t>BUILD RLI WITH DEFAULT VALUES EXCEPT THE FOLLOWING</t>
  </si>
  <si>
    <t>EXAMPLE</t>
  </si>
  <si>
    <t xml:space="preserve">PROMPT </t>
  </si>
  <si>
    <t>RESPONSE</t>
  </si>
  <si>
    <t>RLI = 10</t>
  </si>
  <si>
    <t>ENTR= 1</t>
  </si>
  <si>
    <t>ROUT= 20 (PRIVATE LINK)</t>
  </si>
  <si>
    <t>CNV=NO</t>
  </si>
  <si>
    <t>DMI=1</t>
  </si>
  <si>
    <t>DEL 0</t>
  </si>
  <si>
    <t>INST NONE</t>
  </si>
  <si>
    <t>ENTR=2</t>
  </si>
  <si>
    <t>ROUTE=110(O/G PSTN)</t>
  </si>
  <si>
    <t>CNV=YES</t>
  </si>
  <si>
    <t>DMI=110</t>
  </si>
  <si>
    <t>INST '0'</t>
  </si>
  <si>
    <t>NARS CODE (AC2) =7</t>
  </si>
  <si>
    <t xml:space="preserve">IN LD 90 </t>
  </si>
  <si>
    <t>TYPE = LOC</t>
  </si>
  <si>
    <t>LOC=750</t>
  </si>
  <si>
    <t>FLEN=7</t>
  </si>
  <si>
    <t>RLI=10</t>
  </si>
  <si>
    <t>LDN=1214551620 (MAIN NUMBER). NOTE MAX DIG LENGTH IS 10. THE LDN ASSUMES THE FIRST</t>
  </si>
  <si>
    <t xml:space="preserve">3 DIGITS ARE THE AREA CODE - THE DMI TABLE INSERTS THE LEADING '0' (EG 0121). THIS  </t>
  </si>
  <si>
    <t>AREA CODE IS USED FOR ALL OFFC ENTRIES AGAINST THIS LOC. THEREFORE A LOC CODE</t>
  </si>
  <si>
    <t xml:space="preserve">CANNOT ROUTE TO MULTI SITES SERVED BY EXCHANGES IN MORE THEN ONE DIAL AREA </t>
  </si>
  <si>
    <t>(EG 'BIRMINGHAM')</t>
  </si>
  <si>
    <t>DID=YES (ARE EXTNS ON THIS LOC DDI?)</t>
  </si>
  <si>
    <t xml:space="preserve">MNXX=YES (IS THERE MORE THEN ONE EXCHANGE SERVING DDI WITHIN THE BIRMINGHAM </t>
  </si>
  <si>
    <t xml:space="preserve">       AREA -  THIS WILL PROMPT YOU WITH OFFC MORE THAN ONCE)</t>
  </si>
  <si>
    <t xml:space="preserve">SAVE=4 (NUMBER OF LAST DIGITS TO BE INSERTED FOR ROUTING) </t>
  </si>
  <si>
    <t>OFFC=230 (EXCHANGE IN BIRMINGHAM)</t>
  </si>
  <si>
    <t>RNGE=2500 2999 (DDI EXTNS ON THIS EXCHANGE)</t>
  </si>
  <si>
    <t>OFFC=455</t>
  </si>
  <si>
    <t>RNGE=4000 4599</t>
  </si>
  <si>
    <t xml:space="preserve">WHEN THE USER IN LONDON DIALS 7 750 2555 THE CALL WILL ATTEMPT TO ROUTE ON </t>
  </si>
  <si>
    <t>PRIVATE LINK (ROUTE 20). IF THIS IS BUSY IT WILL LOOK AT SECOND CHOICE (110) IF</t>
  </si>
  <si>
    <t>CONV= YES IT WILL CHECK THE MATRIX TABLE AGAINST THIS LOC. IT WILL FIND A MATCH</t>
  </si>
  <si>
    <t xml:space="preserve">AND SAVE THE LAST 4 DIGITS (2555) IT WILL INSERT '0' (DMI 110) THEN THE AREA CODE </t>
  </si>
  <si>
    <t>FROM THE LDN (121) THEN THE OFFC CODE (230). 0121 230 2555 SENT TO PSTN.</t>
  </si>
  <si>
    <t xml:space="preserve">IF A MATCH WAS UNSUCCESSFUL THEN THE MERIDIAN INSERTS '0' (DMI 110) THEN THE LDN. </t>
  </si>
  <si>
    <t>THE CALL WILL BE ROUTED TO THE MAIN ATTENDANT IN BIRMINGHAM.</t>
  </si>
  <si>
    <t>###############################################################################</t>
  </si>
  <si>
    <t>LOCATION:</t>
  </si>
  <si>
    <t>HOUSTON</t>
  </si>
  <si>
    <t>ROUT= 120 (PRIVATE LINK)</t>
  </si>
  <si>
    <t>ROUTE=100 (O/G PSTN)</t>
  </si>
  <si>
    <t>ENTR=3</t>
  </si>
  <si>
    <t>ROUTE=110 (O/G BT)</t>
  </si>
  <si>
    <t>CNV=?</t>
  </si>
  <si>
    <t>DM1=1</t>
  </si>
  <si>
    <t>NARS CODE (AC2) =6</t>
  </si>
  <si>
    <t>LOC=</t>
  </si>
  <si>
    <t>FLEN=</t>
  </si>
  <si>
    <t xml:space="preserve"> </t>
  </si>
  <si>
    <t>LDN=0171321951 (MAIN NUMBER). NOTE MAX DIG LENGTH IS 10. THE LDN ASSUMES THE FIRST</t>
  </si>
  <si>
    <t>CANNOT ROUTE TO MULTI SITES SERVED BY EXCHANGES IN MORE THEN ONE DIAL AREA .</t>
  </si>
  <si>
    <t xml:space="preserve">MNXX=YES </t>
  </si>
  <si>
    <t>OFFC=</t>
  </si>
  <si>
    <t>219</t>
  </si>
  <si>
    <t>RNGE=</t>
  </si>
  <si>
    <t>5100-5399(DDI EXTNS ON THIS EXCHANGE)</t>
  </si>
  <si>
    <t>##########################################################################################</t>
  </si>
  <si>
    <t>It may be simpler to -</t>
  </si>
  <si>
    <t>Log into terminal,</t>
  </si>
  <si>
    <t>PF6 for maintenance mode,</t>
  </si>
  <si>
    <t>Formprint all \lpr2</t>
  </si>
  <si>
    <t>Now turn capture on PC on</t>
  </si>
  <si>
    <t>enable print</t>
  </si>
  <si>
    <t>HLOC now works</t>
  </si>
  <si>
    <t>www.pepedog@pepedog.com</t>
  </si>
  <si>
    <t>3901 sets</t>
  </si>
  <si>
    <t>3902 sets</t>
  </si>
  <si>
    <t>3903 sets</t>
  </si>
  <si>
    <t>3904 sets</t>
  </si>
  <si>
    <t>3905 sets</t>
  </si>
  <si>
    <t>Enter Filename Here (in cell A5) or use browse button</t>
  </si>
  <si>
    <t>Check my web site</t>
  </si>
  <si>
    <t>http://www.pepedog.com/meridian/</t>
  </si>
  <si>
    <t>for updates</t>
  </si>
  <si>
    <t>If there are other messages elsewhere, the program will mostly cope &amp; just small parts of the data will be missing.</t>
  </si>
  <si>
    <t>v1.1e</t>
  </si>
  <si>
    <t>Step 3:Please fill out these</t>
  </si>
  <si>
    <t>Step 1:Make a new folder, and place this macro in it</t>
  </si>
  <si>
    <t>20000</t>
  </si>
  <si>
    <t>Step 2:Capture the information
and place the files in that same folder</t>
  </si>
  <si>
    <t>50000</t>
  </si>
  <si>
    <t>(because there are only 65536 cells in a spreadsheet)</t>
  </si>
  <si>
    <t>Step 4: Click the process button</t>
  </si>
  <si>
    <t>What this macro does - It is for multiple sites, where the numbers are portable across all sites.</t>
  </si>
  <si>
    <t>Each cell will show either the TYPE of local TN, or give the RLI number.</t>
  </si>
  <si>
    <t>Sorting by the "Used By" column may help in checking out problems.</t>
  </si>
  <si>
    <t>&amp; place the files in that same folder</t>
  </si>
  <si>
    <t>When obtaining any "Capture" / "Log" files, It's best to remove "BUG", "TRF" &amp; "MTC" from your TTY first!</t>
  </si>
  <si>
    <r>
      <t>Remember</t>
    </r>
    <r>
      <rPr>
        <b/>
        <sz val="10"/>
        <rFont val="Arial"/>
        <family val="2"/>
      </rPr>
      <t xml:space="preserve"> to put them back in after you have finished collecting the listings.</t>
    </r>
  </si>
  <si>
    <t>Remember, garbage in, garbage out.</t>
  </si>
  <si>
    <t>Then click here  -----&gt;</t>
  </si>
  <si>
    <t>Save your TNB as a txt or cap file, and off you go</t>
  </si>
  <si>
    <t>2018 sets</t>
  </si>
  <si>
    <t>=&gt; inv generate sets</t>
  </si>
  <si>
    <t>Generate set inventory</t>
  </si>
  <si>
    <t>Started successfully</t>
  </si>
  <si>
    <t>MAT011 Inventory sets generation complete</t>
  </si>
  <si>
    <t>inv prt sets</t>
  </si>
  <si>
    <t xml:space="preserve"> the listings.</t>
  </si>
  <si>
    <t xml:space="preserve">  When obtaining any "Capture" / "Log" files, It's best to remove </t>
  </si>
  <si>
    <t xml:space="preserve">  BUG, "TRF" &amp; "MTC" from your TTY first!</t>
  </si>
  <si>
    <r>
      <t xml:space="preserve">  Remember</t>
    </r>
    <r>
      <rPr>
        <b/>
        <sz val="10"/>
        <rFont val="Arial"/>
        <family val="2"/>
      </rPr>
      <t xml:space="preserve"> to put them back in after you have finished collecting</t>
    </r>
  </si>
  <si>
    <r>
      <t xml:space="preserve">2 There must be </t>
    </r>
    <r>
      <rPr>
        <b/>
        <sz val="10"/>
        <color indexed="10"/>
        <rFont val="Arial"/>
        <family val="2"/>
      </rPr>
      <t>REQ</t>
    </r>
    <r>
      <rPr>
        <sz val="10"/>
        <rFont val="Arial"/>
        <family val="0"/>
      </rPr>
      <t xml:space="preserve"> at the end of each section, including one right at the end of the file.</t>
    </r>
  </si>
  <si>
    <t>If you have over 5 entries, Then you must manually import temp.prn, setting all columns to text</t>
  </si>
  <si>
    <t>500 Phntm</t>
  </si>
  <si>
    <t>SL1 sets</t>
  </si>
  <si>
    <t>I2001 sets</t>
  </si>
  <si>
    <t>I2002 sets</t>
  </si>
  <si>
    <t>I2004 sets</t>
  </si>
  <si>
    <t>I2050 sets</t>
  </si>
  <si>
    <t>PCA sets</t>
  </si>
  <si>
    <t xml:space="preserve">  If any bugs are found, then please zip up </t>
  </si>
  <si>
    <t xml:space="preserve">the raw data &amp; email it to me with the  </t>
  </si>
  <si>
    <t>problem description.</t>
  </si>
  <si>
    <t xml:space="preserve">  This workbook must keep the file name of </t>
  </si>
  <si>
    <t>The BTEX File should have SCB &amp; LOCD and UACN</t>
  </si>
  <si>
    <t>contained within it, will not work.</t>
  </si>
  <si>
    <t>500 Wrls</t>
  </si>
  <si>
    <t>Extn Sets</t>
  </si>
  <si>
    <t>Trunks</t>
  </si>
  <si>
    <t>DID</t>
  </si>
  <si>
    <t>TIE</t>
  </si>
  <si>
    <t>COT</t>
  </si>
  <si>
    <t>RDC</t>
  </si>
  <si>
    <t>VDC</t>
  </si>
  <si>
    <t>IPTI</t>
  </si>
  <si>
    <t>ISA</t>
  </si>
  <si>
    <t>DTR or XTD</t>
  </si>
  <si>
    <t>VAC</t>
  </si>
  <si>
    <t>Music</t>
  </si>
  <si>
    <t>Ran</t>
  </si>
  <si>
    <t>Auto Wake</t>
  </si>
  <si>
    <t>Paging</t>
  </si>
  <si>
    <t>If you have rls 25 onwards, save the info below in the same file</t>
  </si>
  <si>
    <t>as your TNB. Then you will have tele serial numbers included.</t>
  </si>
  <si>
    <t>Remember, garbage in, will be garbage out!.</t>
  </si>
  <si>
    <t>&gt;LD 117</t>
  </si>
  <si>
    <r>
      <t>Captured data should be from a Meridian / Succession system using  "PRT" = "</t>
    </r>
    <r>
      <rPr>
        <b/>
        <sz val="10"/>
        <color indexed="10"/>
        <rFont val="Arial"/>
        <family val="2"/>
      </rPr>
      <t>TNB</t>
    </r>
    <r>
      <rPr>
        <b/>
        <sz val="10"/>
        <rFont val="Arial"/>
        <family val="2"/>
      </rPr>
      <t>", "</t>
    </r>
    <r>
      <rPr>
        <b/>
        <sz val="10"/>
        <color indexed="10"/>
        <rFont val="Arial"/>
        <family val="2"/>
      </rPr>
      <t>500</t>
    </r>
    <r>
      <rPr>
        <b/>
        <sz val="10"/>
        <rFont val="Arial"/>
        <family val="2"/>
      </rPr>
      <t>" or "</t>
    </r>
    <r>
      <rPr>
        <b/>
        <sz val="10"/>
        <color indexed="10"/>
        <rFont val="Arial"/>
        <family val="2"/>
      </rPr>
      <t>ARIE</t>
    </r>
    <r>
      <rPr>
        <b/>
        <sz val="10"/>
        <rFont val="Arial"/>
        <family val="2"/>
      </rPr>
      <t>" etc.</t>
    </r>
  </si>
  <si>
    <t>RCD</t>
  </si>
  <si>
    <t>This will turn a LD 16 RDB capture file into a Excel spreadsheet</t>
  </si>
  <si>
    <t>Doing Site 1</t>
  </si>
  <si>
    <t>This will turn a LD 23 ACD and CDN capture file into a Excel spreadsheet</t>
  </si>
  <si>
    <t>ACD</t>
  </si>
  <si>
    <t>CDN</t>
  </si>
  <si>
    <t>Rte Lists</t>
  </si>
  <si>
    <t>Dmi's</t>
  </si>
  <si>
    <t>SPN's</t>
  </si>
  <si>
    <t>DSC's</t>
  </si>
  <si>
    <t>TSC's</t>
  </si>
  <si>
    <t>LSC's</t>
  </si>
  <si>
    <t>HLOC's</t>
  </si>
  <si>
    <t>LOC's</t>
  </si>
  <si>
    <t>NXX's</t>
  </si>
  <si>
    <t>NPA's</t>
  </si>
  <si>
    <t>LD 86 ESN Listings 1</t>
  </si>
  <si>
    <t>LD 90 ESN Listings 3</t>
  </si>
  <si>
    <t>LD 87 ESN Listings 2</t>
  </si>
  <si>
    <t>This Sheet is under development!</t>
  </si>
  <si>
    <t>Consoles</t>
  </si>
  <si>
    <t>PWR TN's</t>
  </si>
  <si>
    <t>Type</t>
  </si>
  <si>
    <t>Call Reference</t>
  </si>
  <si>
    <t>Customer Number</t>
  </si>
  <si>
    <t>Originating</t>
  </si>
  <si>
    <t>Terminating</t>
  </si>
  <si>
    <t>Time</t>
  </si>
  <si>
    <t>Duration</t>
  </si>
  <si>
    <t>Digit Type</t>
  </si>
  <si>
    <t>Digits</t>
  </si>
  <si>
    <t>CLID</t>
  </si>
  <si>
    <t>CHGINFO</t>
  </si>
  <si>
    <t>CALLCHG</t>
  </si>
  <si>
    <t>FGDANI</t>
  </si>
  <si>
    <t>DNIS</t>
  </si>
  <si>
    <t>Orig Aux ID</t>
  </si>
  <si>
    <t>Term Aux Id</t>
  </si>
  <si>
    <t>TTA</t>
  </si>
  <si>
    <t>REDIR</t>
  </si>
  <si>
    <t>TWT</t>
  </si>
  <si>
    <t>BLID</t>
  </si>
  <si>
    <t>ABANDON</t>
  </si>
  <si>
    <t>100 hour diversion</t>
  </si>
  <si>
    <t>NPI</t>
  </si>
  <si>
    <t>TON</t>
  </si>
  <si>
    <t>Number of Queues</t>
  </si>
  <si>
    <r>
      <t xml:space="preserve">"TYPE </t>
    </r>
    <r>
      <rPr>
        <b/>
        <sz val="10"/>
        <color indexed="53"/>
        <rFont val="Arial"/>
        <family val="2"/>
      </rPr>
      <t>ALL</t>
    </r>
    <r>
      <rPr>
        <b/>
        <sz val="10"/>
        <rFont val="Arial"/>
        <family val="2"/>
      </rPr>
      <t>" does not work</t>
    </r>
  </si>
  <si>
    <t>If there are other messages elsewhere, Then the program will mostly cope with just small parts of data missing.</t>
  </si>
  <si>
    <t>If this happens, type *(return) to redo the prompt.</t>
  </si>
  <si>
    <t>Save your DNB</t>
  </si>
  <si>
    <t>For updates</t>
  </si>
  <si>
    <t>Remember. If garbage goes in, Then garbage will come out!.</t>
  </si>
  <si>
    <t>DN</t>
  </si>
  <si>
    <t>TYPE</t>
  </si>
  <si>
    <t>TN</t>
  </si>
  <si>
    <t>DES</t>
  </si>
  <si>
    <t>DATE</t>
  </si>
  <si>
    <t>NAME</t>
  </si>
  <si>
    <t>MARP</t>
  </si>
  <si>
    <t>CDP</t>
  </si>
  <si>
    <t>500</t>
  </si>
  <si>
    <t>(2616)</t>
  </si>
  <si>
    <t>(I2050 )</t>
  </si>
  <si>
    <t>ACDN</t>
  </si>
  <si>
    <t>FFC</t>
  </si>
  <si>
    <t>(PCA )</t>
  </si>
  <si>
    <t>DECT32</t>
  </si>
  <si>
    <t>M3310</t>
  </si>
  <si>
    <t>DISA</t>
  </si>
  <si>
    <t>Then click here  ---------------------&gt;</t>
  </si>
  <si>
    <r>
      <t>ES</t>
    </r>
    <r>
      <rPr>
        <sz val="10"/>
        <rFont val="Arial"/>
        <family val="0"/>
      </rPr>
      <t xml:space="preserve"> I2050</t>
    </r>
  </si>
  <si>
    <r>
      <t>ES</t>
    </r>
    <r>
      <rPr>
        <sz val="10"/>
        <rFont val="Arial"/>
        <family val="0"/>
      </rPr>
      <t xml:space="preserve"> PCA</t>
    </r>
  </si>
  <si>
    <t>Micky Mouse "Just in case"</t>
  </si>
  <si>
    <t>George Bush I2050</t>
  </si>
  <si>
    <t>Johnny Depp</t>
  </si>
  <si>
    <t>Shania Twain</t>
  </si>
  <si>
    <t>Example of listings produced are shown below.</t>
  </si>
  <si>
    <t>265844</t>
  </si>
  <si>
    <t>265845</t>
  </si>
  <si>
    <t>265846</t>
  </si>
  <si>
    <t>265847</t>
  </si>
  <si>
    <t>265848</t>
  </si>
  <si>
    <t>265849</t>
  </si>
  <si>
    <t>265850</t>
  </si>
  <si>
    <t>email: Dave Higham</t>
  </si>
  <si>
    <t xml:space="preserve">email: Dave Higham </t>
  </si>
  <si>
    <t>265851</t>
  </si>
  <si>
    <t>RDB</t>
  </si>
  <si>
    <t>The White House Fan Club</t>
  </si>
  <si>
    <t>NARS</t>
  </si>
  <si>
    <t>265853</t>
  </si>
  <si>
    <t>265854</t>
  </si>
  <si>
    <t>265855</t>
  </si>
  <si>
    <t>ATT</t>
  </si>
  <si>
    <t>9</t>
  </si>
  <si>
    <t>*8</t>
  </si>
  <si>
    <t>SFP</t>
  </si>
  <si>
    <t>098 0 00 02</t>
  </si>
  <si>
    <t>016 0 00 07</t>
  </si>
  <si>
    <t>090 0 00 18</t>
  </si>
  <si>
    <t>007 0 00 10</t>
  </si>
  <si>
    <t>V1.2</t>
  </si>
  <si>
    <t>Then click here  ----&gt;</t>
  </si>
  <si>
    <t>V1.2a</t>
  </si>
  <si>
    <t>(Use 2216,2616,2006, or 2008 Arie sets only!)</t>
  </si>
  <si>
    <t>BRI Tks</t>
  </si>
  <si>
    <t>BRI sets</t>
  </si>
  <si>
    <r>
      <t>It's now possible to use a "</t>
    </r>
    <r>
      <rPr>
        <b/>
        <sz val="10"/>
        <color indexed="10"/>
        <rFont val="Arial"/>
        <family val="2"/>
      </rPr>
      <t>DSL</t>
    </r>
    <r>
      <rPr>
        <b/>
        <sz val="10"/>
        <rFont val="Arial"/>
        <family val="2"/>
      </rPr>
      <t xml:space="preserve">" capture file to list out most of the </t>
    </r>
    <r>
      <rPr>
        <b/>
        <sz val="10"/>
        <color indexed="10"/>
        <rFont val="Arial"/>
        <family val="2"/>
      </rPr>
      <t>BRI</t>
    </r>
    <r>
      <rPr>
        <b/>
        <sz val="10"/>
        <rFont val="Arial"/>
        <family val="2"/>
      </rPr>
      <t xml:space="preserve"> info in LD 27!.</t>
    </r>
  </si>
  <si>
    <t>ISM Licence Totals</t>
  </si>
  <si>
    <t>TN's</t>
  </si>
  <si>
    <t>Digital sets</t>
  </si>
  <si>
    <t>IP Phones</t>
  </si>
  <si>
    <t>Digital Trunks</t>
  </si>
  <si>
    <t>IP Trunks</t>
  </si>
  <si>
    <t>Bri Tks/sets</t>
  </si>
  <si>
    <t>Aom fitted</t>
  </si>
  <si>
    <t>390x Virtual</t>
  </si>
  <si>
    <t>390x Host</t>
  </si>
  <si>
    <t xml:space="preserve"> for the latest updates</t>
  </si>
  <si>
    <t>Ongoing improvements are being made to it's design &amp; layout.</t>
  </si>
  <si>
    <t xml:space="preserve">Conversion Utility.xls, Otherwise the macro's </t>
  </si>
  <si>
    <t>Please contact via</t>
  </si>
  <si>
    <t>The "Convert M1 Extns Basic Ftrs" box will give you most of the</t>
  </si>
  <si>
    <t>required data to view the results.</t>
  </si>
  <si>
    <t>VGW</t>
  </si>
  <si>
    <t>email David Bromley</t>
  </si>
  <si>
    <t>2050PC</t>
  </si>
  <si>
    <t>2001P2</t>
  </si>
  <si>
    <t>2002P1</t>
  </si>
  <si>
    <t>2002P2</t>
  </si>
  <si>
    <t>2004P1</t>
  </si>
  <si>
    <t>2004P2</t>
  </si>
  <si>
    <t>2050MC</t>
  </si>
  <si>
    <t>2210 WLAN</t>
  </si>
  <si>
    <t>2211 WLAN</t>
  </si>
  <si>
    <t>2212 WLAN</t>
  </si>
  <si>
    <t>1150 IPACD</t>
  </si>
  <si>
    <t>Uext sets</t>
  </si>
  <si>
    <t>Also make sure that your computer Macro's are enabled for the conversion to work correctly!.</t>
  </si>
  <si>
    <t>For the sheets to work convert correctly, (except the Convert Meridian DNB) keep the file name as Conversion Utility.xls!</t>
  </si>
  <si>
    <r>
      <t>This DNB programme will now do IP &amp; PCA Phones!, But "</t>
    </r>
    <r>
      <rPr>
        <b/>
        <sz val="10"/>
        <color indexed="39"/>
        <rFont val="Arial"/>
        <family val="2"/>
      </rPr>
      <t>ES</t>
    </r>
    <r>
      <rPr>
        <b/>
        <sz val="10"/>
        <rFont val="Arial"/>
        <family val="2"/>
      </rPr>
      <t>" may be shown under the "DES" column!</t>
    </r>
  </si>
  <si>
    <t xml:space="preserve">You will find a error message with a "TEMP" worksheet name after the conversion. Just rename the worksheet to e.g. Directory Number Block.  </t>
  </si>
  <si>
    <t>C:\Program Files</t>
  </si>
  <si>
    <r>
      <t>For best results, Use a "</t>
    </r>
    <r>
      <rPr>
        <b/>
        <sz val="10"/>
        <color indexed="10"/>
        <rFont val="Arial"/>
        <family val="2"/>
      </rPr>
      <t>TNB</t>
    </r>
    <r>
      <rPr>
        <b/>
        <sz val="10"/>
        <rFont val="Arial"/>
        <family val="2"/>
      </rPr>
      <t>" capture file in LD 20 to list out most of the systems data and have "</t>
    </r>
    <r>
      <rPr>
        <b/>
        <sz val="10"/>
        <color indexed="10"/>
        <rFont val="Arial"/>
        <family val="2"/>
      </rPr>
      <t>REQ</t>
    </r>
    <r>
      <rPr>
        <b/>
        <sz val="10"/>
        <rFont val="Arial"/>
        <family val="2"/>
      </rPr>
      <t>" at the end!.</t>
    </r>
  </si>
  <si>
    <t>Check out this web site http://www.ghtrout.com for any updates</t>
  </si>
  <si>
    <t>Copies of this worksheet have been sent over to Gene Trouteaud.</t>
  </si>
  <si>
    <r>
      <t xml:space="preserve"> However it's best to use the "</t>
    </r>
    <r>
      <rPr>
        <b/>
        <sz val="10"/>
        <color indexed="10"/>
        <rFont val="Arial"/>
        <family val="2"/>
      </rPr>
      <t>TNB</t>
    </r>
    <r>
      <rPr>
        <b/>
        <sz val="10"/>
        <rFont val="Arial"/>
        <family val="2"/>
      </rPr>
      <t>" in LD 20 with "</t>
    </r>
    <r>
      <rPr>
        <b/>
        <sz val="10"/>
        <color indexed="10"/>
        <rFont val="Arial"/>
        <family val="2"/>
      </rPr>
      <t>REQ</t>
    </r>
    <r>
      <rPr>
        <b/>
        <sz val="10"/>
        <rFont val="Arial"/>
        <family val="2"/>
      </rPr>
      <t>" added at the end</t>
    </r>
  </si>
  <si>
    <r>
      <t xml:space="preserve"> &amp; the "</t>
    </r>
    <r>
      <rPr>
        <b/>
        <sz val="10"/>
        <color indexed="10"/>
        <rFont val="Arial"/>
        <family val="2"/>
      </rPr>
      <t>Convert M1 Extns Advance Ftrs</t>
    </r>
    <r>
      <rPr>
        <b/>
        <sz val="10"/>
        <rFont val="Arial"/>
        <family val="2"/>
      </rPr>
      <t>" box for full system listings</t>
    </r>
  </si>
  <si>
    <r>
      <t>Captured data should be from a Meridian system using "PRT" = "</t>
    </r>
    <r>
      <rPr>
        <b/>
        <sz val="10"/>
        <color indexed="10"/>
        <rFont val="Arial"/>
        <family val="2"/>
      </rPr>
      <t>500</t>
    </r>
    <r>
      <rPr>
        <b/>
        <sz val="10"/>
        <rFont val="Arial"/>
        <family val="2"/>
      </rPr>
      <t>","</t>
    </r>
    <r>
      <rPr>
        <b/>
        <sz val="10"/>
        <color indexed="10"/>
        <rFont val="Arial"/>
        <family val="2"/>
      </rPr>
      <t>ARIE</t>
    </r>
    <r>
      <rPr>
        <b/>
        <sz val="10"/>
        <rFont val="Arial"/>
        <family val="2"/>
      </rPr>
      <t>" or "</t>
    </r>
    <r>
      <rPr>
        <b/>
        <sz val="10"/>
        <color indexed="10"/>
        <rFont val="Arial"/>
        <family val="2"/>
      </rPr>
      <t>TNB</t>
    </r>
    <r>
      <rPr>
        <b/>
        <sz val="10"/>
        <rFont val="Arial"/>
        <family val="2"/>
      </rPr>
      <t>" etc. Also have "</t>
    </r>
    <r>
      <rPr>
        <b/>
        <sz val="10"/>
        <color indexed="10"/>
        <rFont val="Arial"/>
        <family val="2"/>
      </rPr>
      <t>REQ</t>
    </r>
    <r>
      <rPr>
        <b/>
        <sz val="10"/>
        <rFont val="Arial"/>
        <family val="2"/>
      </rPr>
      <t xml:space="preserve">" at the end </t>
    </r>
  </si>
  <si>
    <t>email: Dave Bromley</t>
  </si>
  <si>
    <t>www.ghtrout.com</t>
  </si>
  <si>
    <t>Please check this website</t>
  </si>
  <si>
    <t>http://www.ghtrout.com/ghtrout/index.html</t>
  </si>
  <si>
    <t>Check this website</t>
  </si>
  <si>
    <t>Please check out this web site</t>
  </si>
  <si>
    <t>email: David Bromley</t>
  </si>
  <si>
    <t>email: David Bromley  Please check this web site</t>
  </si>
  <si>
    <t>Creating Worksheet</t>
  </si>
  <si>
    <t>CLID Format Version 1.1 for Meridian / Succesion / CS1000</t>
  </si>
  <si>
    <t>To produce a formatted Excel document of CLID table entries.</t>
  </si>
  <si>
    <t>Save print output from LD 21, PRT, CLID as a text file.</t>
  </si>
  <si>
    <t>An example of what is produced is shown below</t>
  </si>
  <si>
    <t>ENTRY</t>
  </si>
  <si>
    <t>HNTN</t>
  </si>
  <si>
    <t>ESA_HLCL</t>
  </si>
  <si>
    <t>ESA_INHN</t>
  </si>
  <si>
    <t>ESA_APDN</t>
  </si>
  <si>
    <t>HLCL</t>
  </si>
  <si>
    <t>DIDN</t>
  </si>
  <si>
    <t>NO</t>
  </si>
  <si>
    <t>YES</t>
  </si>
  <si>
    <t>Excel Tool for converting System switch listings to spread sheets for Office 97 &amp; 2003 Version 9th November 2012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</si>
</sst>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u val="double"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53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53" applyAlignment="1" applyProtection="1">
      <alignment/>
      <protection/>
    </xf>
    <xf numFmtId="0" fontId="5" fillId="0" borderId="0" xfId="53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quotePrefix="1">
      <alignment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53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Protection="1">
      <alignment/>
      <protection locked="0"/>
    </xf>
    <xf numFmtId="0" fontId="18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>
      <alignment/>
      <protection/>
    </xf>
    <xf numFmtId="0" fontId="5" fillId="0" borderId="0" xfId="54" applyAlignment="1" applyProtection="1">
      <alignment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nversion Utility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hyperlink" Target="mailto:tspforum1@btinternet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hyperlink" Target="mailto:tspforum1@btinternet.com" TargetMode="Externa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hyperlink" Target="mailto:tspforum1@btinternet.com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hyperlink" Target="mailto:tspforum1@btinternet.com" TargetMode="Externa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htrout.com/ghtrout/index.html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epedog.com/meridian/#http://www.pepedog.com/meridian/" TargetMode="External" /><Relationship Id="rId2" Type="http://schemas.openxmlformats.org/officeDocument/2006/relationships/hyperlink" Target="mailto:pepedog@pepedog.com" TargetMode="Externa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2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6384" width="9.140625" style="7" customWidth="1"/>
  </cols>
  <sheetData>
    <row r="1" ht="18">
      <c r="A1" s="8" t="s">
        <v>389</v>
      </c>
    </row>
    <row r="3" spans="8:12" ht="12.75">
      <c r="H3" s="9" t="s">
        <v>339</v>
      </c>
      <c r="J3" s="70" t="s">
        <v>343</v>
      </c>
      <c r="L3" s="9" t="s">
        <v>336</v>
      </c>
    </row>
    <row r="4" spans="1:11" ht="12.75">
      <c r="A4" s="26"/>
      <c r="H4" s="31" t="s">
        <v>363</v>
      </c>
      <c r="I4" s="32"/>
      <c r="J4" s="32"/>
      <c r="K4" s="32"/>
    </row>
    <row r="5" spans="1:11" ht="12.75">
      <c r="A5" s="7" t="b">
        <v>0</v>
      </c>
      <c r="H5" s="31" t="s">
        <v>337</v>
      </c>
      <c r="I5" s="32"/>
      <c r="J5" s="32"/>
      <c r="K5" s="32"/>
    </row>
    <row r="6" spans="8:11" ht="12.75">
      <c r="H6" s="31"/>
      <c r="I6" s="32"/>
      <c r="J6" s="32"/>
      <c r="K6" s="32"/>
    </row>
    <row r="7" spans="8:9" ht="12.75">
      <c r="H7" s="9" t="s">
        <v>190</v>
      </c>
      <c r="I7" s="9"/>
    </row>
    <row r="8" spans="8:9" ht="12.75">
      <c r="H8" s="9" t="s">
        <v>191</v>
      </c>
      <c r="I8" s="9"/>
    </row>
    <row r="9" spans="8:9" ht="12.75">
      <c r="H9" s="9" t="s">
        <v>192</v>
      </c>
      <c r="I9" s="9"/>
    </row>
    <row r="10" ht="12.75">
      <c r="H10" s="33" t="s">
        <v>193</v>
      </c>
    </row>
    <row r="11" ht="12.75">
      <c r="H11" s="9" t="s">
        <v>338</v>
      </c>
    </row>
    <row r="12" ht="12.75">
      <c r="H12" s="9" t="s">
        <v>195</v>
      </c>
    </row>
    <row r="13" ht="12.75">
      <c r="H13" s="9"/>
    </row>
    <row r="14" ht="12.75">
      <c r="H14" s="9" t="s">
        <v>340</v>
      </c>
    </row>
    <row r="15" ht="12.75">
      <c r="H15" s="9" t="s">
        <v>341</v>
      </c>
    </row>
    <row r="16" ht="12.75">
      <c r="H16" s="9" t="s">
        <v>364</v>
      </c>
    </row>
    <row r="17" ht="12.75">
      <c r="H17" s="9" t="s">
        <v>365</v>
      </c>
    </row>
    <row r="19" ht="12.75">
      <c r="A19" s="9" t="s">
        <v>166</v>
      </c>
    </row>
    <row r="20" ht="12.75">
      <c r="A20" s="28" t="s">
        <v>167</v>
      </c>
    </row>
    <row r="21" ht="12.75">
      <c r="C21" s="25"/>
    </row>
    <row r="22" ht="12.75">
      <c r="B22" s="33" t="s">
        <v>356</v>
      </c>
    </row>
    <row r="23" ht="12.75">
      <c r="A23" s="73" t="s">
        <v>357</v>
      </c>
    </row>
    <row r="24" spans="1:4" ht="12.75">
      <c r="A24" s="25"/>
      <c r="D24" s="24" t="s">
        <v>362</v>
      </c>
    </row>
  </sheetData>
  <sheetProtection password="8E8D" sheet="1" objects="1" scenarios="1"/>
  <hyperlinks>
    <hyperlink ref="D24" r:id="rId1" display="Check out this web site http://www.ghtrout.com for any updates"/>
    <hyperlink ref="J3" r:id="rId2" display="mailto:tspforum1@btinternet.co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6384" width="9.140625" style="7" customWidth="1"/>
  </cols>
  <sheetData>
    <row r="1" spans="1:7" ht="12.75">
      <c r="A1" s="25" t="s">
        <v>302</v>
      </c>
      <c r="C1" s="5"/>
      <c r="D1" s="24" t="s">
        <v>143</v>
      </c>
      <c r="G1" s="9" t="s">
        <v>321</v>
      </c>
    </row>
    <row r="3" spans="1:4" ht="18">
      <c r="A3" s="8" t="s">
        <v>34</v>
      </c>
      <c r="D3" s="7" t="s">
        <v>5</v>
      </c>
    </row>
    <row r="5" ht="18">
      <c r="A5" s="8" t="s">
        <v>35</v>
      </c>
    </row>
    <row r="7" ht="12.75">
      <c r="A7" s="4" t="s">
        <v>269</v>
      </c>
    </row>
    <row r="8" ht="18">
      <c r="A8" s="8"/>
    </row>
    <row r="10" spans="1:3" ht="12.75">
      <c r="A10" s="7" t="s">
        <v>36</v>
      </c>
      <c r="C10" s="3"/>
    </row>
    <row r="11" spans="1:3" ht="12.75">
      <c r="A11" s="7" t="s">
        <v>45</v>
      </c>
      <c r="C11" s="3"/>
    </row>
    <row r="12" spans="1:3" ht="12.75">
      <c r="A12" s="7" t="s">
        <v>46</v>
      </c>
      <c r="C12" s="3"/>
    </row>
    <row r="13" spans="1:3" ht="12.75">
      <c r="A13" s="7" t="s">
        <v>41</v>
      </c>
      <c r="C13" s="3"/>
    </row>
    <row r="14" ht="12.75">
      <c r="C14" s="5"/>
    </row>
    <row r="15" ht="12.75">
      <c r="C15" s="5"/>
    </row>
    <row r="17" ht="12.75">
      <c r="C17" s="5"/>
    </row>
    <row r="18" ht="12.75">
      <c r="C18" s="5"/>
    </row>
    <row r="22" ht="12.75">
      <c r="A22" s="9"/>
    </row>
  </sheetData>
  <sheetProtection password="8E8D" sheet="1" objects="1" scenarios="1"/>
  <hyperlinks>
    <hyperlink ref="D1" r:id="rId1" display="http://www.pepedog.com/"/>
    <hyperlink ref="A1" r:id="rId2" display="mailto:pepedog@pepedog.co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D9"/>
  <sheetViews>
    <sheetView zoomScalePageLayoutView="0" workbookViewId="0" topLeftCell="A1">
      <selection activeCell="G1" sqref="G1"/>
    </sheetView>
  </sheetViews>
  <sheetFormatPr defaultColWidth="9.140625" defaultRowHeight="12.75"/>
  <sheetData>
    <row r="1" spans="1:4" ht="12.75">
      <c r="A1" s="25" t="s">
        <v>302</v>
      </c>
      <c r="D1" s="24" t="s">
        <v>143</v>
      </c>
    </row>
    <row r="2" ht="12.75">
      <c r="A2" s="1"/>
    </row>
    <row r="3" ht="12.75">
      <c r="A3" t="s">
        <v>194</v>
      </c>
    </row>
    <row r="7" ht="18">
      <c r="A7" s="8" t="s">
        <v>320</v>
      </c>
    </row>
    <row r="9" ht="12.75">
      <c r="A9" s="4" t="s">
        <v>269</v>
      </c>
    </row>
  </sheetData>
  <sheetProtection password="8E8D" sheet="1" objects="1" scenarios="1"/>
  <hyperlinks>
    <hyperlink ref="D1" r:id="rId1" display="http://www.pepedog.com/"/>
    <hyperlink ref="A1" r:id="rId2" display="mailto:pepedog@pepedog.com"/>
  </hyperlinks>
  <printOptions/>
  <pageMargins left="0.75" right="0.75" top="1" bottom="1" header="0.5" footer="0.5"/>
  <pageSetup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G1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6384" width="9.140625" style="7" customWidth="1"/>
  </cols>
  <sheetData>
    <row r="1" spans="1:7" ht="12.75">
      <c r="A1" s="24" t="s">
        <v>302</v>
      </c>
      <c r="C1" s="5"/>
      <c r="D1" s="24" t="s">
        <v>143</v>
      </c>
      <c r="G1" s="9" t="s">
        <v>319</v>
      </c>
    </row>
    <row r="3" ht="18">
      <c r="A3" s="8" t="s">
        <v>12</v>
      </c>
    </row>
    <row r="5" ht="18">
      <c r="A5" s="8" t="s">
        <v>35</v>
      </c>
    </row>
    <row r="7" ht="12.75">
      <c r="A7" s="4" t="s">
        <v>269</v>
      </c>
    </row>
    <row r="8" ht="18">
      <c r="A8" s="8"/>
    </row>
    <row r="10" spans="1:6" ht="12.75">
      <c r="A10" s="7" t="s">
        <v>36</v>
      </c>
      <c r="C10" s="3"/>
      <c r="F10" s="9" t="s">
        <v>11</v>
      </c>
    </row>
    <row r="11" spans="1:6" ht="12.75">
      <c r="A11" s="7" t="s">
        <v>7</v>
      </c>
      <c r="C11" s="3"/>
      <c r="F11" s="9" t="s">
        <v>8</v>
      </c>
    </row>
    <row r="12" spans="3:6" ht="12.75">
      <c r="C12" s="5"/>
      <c r="F12" s="9" t="s">
        <v>9</v>
      </c>
    </row>
    <row r="13" spans="3:6" ht="12.75">
      <c r="C13" s="5"/>
      <c r="F13" s="9" t="s">
        <v>10</v>
      </c>
    </row>
    <row r="14" ht="12.75">
      <c r="C14" s="5"/>
    </row>
    <row r="17" ht="12.75">
      <c r="C17" s="5"/>
    </row>
    <row r="18" ht="12.75">
      <c r="C18" s="5"/>
    </row>
  </sheetData>
  <sheetProtection password="8E8D" sheet="1" objects="1" scenarios="1"/>
  <hyperlinks>
    <hyperlink ref="D1" r:id="rId1" display="http://www.pepedog.com/"/>
    <hyperlink ref="A1" r:id="rId2" display="mailto:pepedog@pepedog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F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6384" width="9.140625" style="7" customWidth="1"/>
  </cols>
  <sheetData>
    <row r="1" spans="1:4" ht="12.75">
      <c r="A1" s="24" t="s">
        <v>302</v>
      </c>
      <c r="C1" s="5"/>
      <c r="D1" s="24" t="s">
        <v>143</v>
      </c>
    </row>
    <row r="3" ht="12.75">
      <c r="A3" s="1" t="s">
        <v>6</v>
      </c>
    </row>
    <row r="4" ht="12.75">
      <c r="F4" s="9" t="s">
        <v>13</v>
      </c>
    </row>
    <row r="5" ht="12.75">
      <c r="F5" s="9"/>
    </row>
    <row r="6" ht="12.75">
      <c r="F6" s="9" t="s">
        <v>14</v>
      </c>
    </row>
    <row r="7" ht="12.75">
      <c r="F7" s="9" t="s">
        <v>15</v>
      </c>
    </row>
    <row r="8" ht="12.75">
      <c r="F8" s="9" t="s">
        <v>16</v>
      </c>
    </row>
    <row r="9" ht="12.75">
      <c r="F9" s="9" t="s">
        <v>17</v>
      </c>
    </row>
    <row r="10" ht="12.75">
      <c r="F10" s="9" t="s">
        <v>18</v>
      </c>
    </row>
    <row r="11" ht="12.75">
      <c r="F11" s="9" t="s">
        <v>19</v>
      </c>
    </row>
    <row r="12" ht="12.75">
      <c r="F12" s="9" t="s">
        <v>20</v>
      </c>
    </row>
    <row r="13" ht="12.75">
      <c r="F13" s="9" t="s">
        <v>21</v>
      </c>
    </row>
    <row r="14" ht="12.75">
      <c r="F14" s="9" t="s">
        <v>22</v>
      </c>
    </row>
    <row r="15" ht="12.75">
      <c r="A15" s="4" t="s">
        <v>269</v>
      </c>
    </row>
    <row r="16" ht="12.75">
      <c r="F16" s="7" t="s">
        <v>136</v>
      </c>
    </row>
    <row r="17" ht="12.75">
      <c r="F17" s="7" t="s">
        <v>137</v>
      </c>
    </row>
    <row r="18" ht="12.75">
      <c r="F18" s="7" t="s">
        <v>138</v>
      </c>
    </row>
    <row r="19" ht="12.75">
      <c r="F19" s="7" t="s">
        <v>139</v>
      </c>
    </row>
    <row r="20" spans="1:6" ht="12.75">
      <c r="A20" s="24"/>
      <c r="F20" s="7" t="s">
        <v>140</v>
      </c>
    </row>
    <row r="21" ht="12.75">
      <c r="F21" s="7" t="s">
        <v>141</v>
      </c>
    </row>
  </sheetData>
  <sheetProtection password="8E8D" sheet="1" objects="1" scenarios="1"/>
  <hyperlinks>
    <hyperlink ref="D1" r:id="rId1" display="http://www.pepedog.com/"/>
    <hyperlink ref="A1" r:id="rId2" display="mailto:pepedog@pepedog.co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F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0.57421875" style="0" customWidth="1"/>
  </cols>
  <sheetData>
    <row r="1" spans="1:6" ht="12.75">
      <c r="A1" s="24" t="s">
        <v>302</v>
      </c>
      <c r="B1" s="24" t="s">
        <v>143</v>
      </c>
      <c r="C1" s="5"/>
      <c r="E1" s="7"/>
      <c r="F1" s="7"/>
    </row>
    <row r="3" ht="12.75">
      <c r="A3" s="4" t="s">
        <v>269</v>
      </c>
    </row>
    <row r="4" ht="12.75">
      <c r="C4" s="7" t="s">
        <v>136</v>
      </c>
    </row>
    <row r="5" ht="12.75">
      <c r="C5" s="7" t="s">
        <v>137</v>
      </c>
    </row>
    <row r="6" ht="12.75">
      <c r="C6" s="7" t="s">
        <v>138</v>
      </c>
    </row>
    <row r="7" ht="12.75">
      <c r="C7" s="7" t="s">
        <v>139</v>
      </c>
    </row>
    <row r="8" ht="12.75">
      <c r="C8" s="7" t="s">
        <v>140</v>
      </c>
    </row>
    <row r="9" ht="12.75">
      <c r="C9" s="7" t="s">
        <v>141</v>
      </c>
    </row>
    <row r="13" ht="63.75">
      <c r="A13" s="23" t="s">
        <v>47</v>
      </c>
    </row>
    <row r="15" ht="12.75">
      <c r="A15" s="7"/>
    </row>
    <row r="16" ht="12.75">
      <c r="A16" s="24"/>
    </row>
  </sheetData>
  <sheetProtection password="8E8D" sheet="1" objects="1" scenarios="1"/>
  <hyperlinks>
    <hyperlink ref="B1" r:id="rId1" display="http://www.pepedog.com/"/>
    <hyperlink ref="A1" r:id="rId2" display="mailto:pepedog@pepedog.co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0" customWidth="1"/>
  </cols>
  <sheetData>
    <row r="1" spans="1:4" ht="12.75">
      <c r="A1" s="1"/>
      <c r="D1" s="29"/>
    </row>
    <row r="2" ht="12.75">
      <c r="A2" s="48" t="s">
        <v>236</v>
      </c>
    </row>
    <row r="4" ht="18.75" thickBot="1">
      <c r="A4" s="2" t="s">
        <v>149</v>
      </c>
    </row>
    <row r="5" ht="13.5" thickBot="1">
      <c r="A5" s="6" t="s">
        <v>360</v>
      </c>
    </row>
    <row r="9" spans="1:4" ht="18">
      <c r="A9" s="2" t="s">
        <v>218</v>
      </c>
      <c r="D9" s="4"/>
    </row>
    <row r="11" ht="12.75">
      <c r="A11" t="s">
        <v>153</v>
      </c>
    </row>
    <row r="12" spans="1:6" ht="12.75">
      <c r="A12" s="25" t="s">
        <v>374</v>
      </c>
      <c r="B12" s="24" t="s">
        <v>370</v>
      </c>
      <c r="F12" t="s">
        <v>152</v>
      </c>
    </row>
    <row r="14" ht="12.75">
      <c r="A14" s="9" t="s">
        <v>166</v>
      </c>
    </row>
    <row r="15" ht="12.75">
      <c r="A15" s="28" t="s">
        <v>167</v>
      </c>
    </row>
  </sheetData>
  <sheetProtection password="8E8D" sheet="1" objects="1" scenarios="1"/>
  <hyperlinks>
    <hyperlink ref="B12" r:id="rId1" display="http://www.ghtrout.com/ghtrout/index.html"/>
    <hyperlink ref="A12" r:id="rId2" display="email: David Bromley      Please check this web site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X49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1.140625" style="0" customWidth="1"/>
    <col min="4" max="4" width="12.140625" style="0" customWidth="1"/>
    <col min="5" max="5" width="13.140625" style="0" customWidth="1"/>
    <col min="6" max="6" width="13.28125" style="0" customWidth="1"/>
    <col min="7" max="7" width="10.00390625" style="0" customWidth="1"/>
    <col min="8" max="8" width="6.28125" style="0" customWidth="1"/>
    <col min="9" max="9" width="28.00390625" style="0" customWidth="1"/>
    <col min="10" max="10" width="17.8515625" style="0" customWidth="1"/>
    <col min="11" max="11" width="11.140625" style="0" customWidth="1"/>
    <col min="12" max="12" width="11.57421875" style="0" customWidth="1"/>
    <col min="13" max="13" width="8.00390625" style="0" customWidth="1"/>
    <col min="14" max="14" width="6.57421875" style="0" customWidth="1"/>
    <col min="15" max="15" width="9.00390625" style="0" customWidth="1"/>
    <col min="16" max="16" width="6.8515625" style="0" customWidth="1"/>
    <col min="17" max="17" width="5.8515625" style="0" customWidth="1"/>
    <col min="18" max="18" width="8.140625" style="0" customWidth="1"/>
    <col min="19" max="19" width="6.00390625" style="0" customWidth="1"/>
    <col min="20" max="20" width="6.421875" style="0" customWidth="1"/>
    <col min="21" max="21" width="12.28125" style="0" customWidth="1"/>
    <col min="22" max="22" width="9.28125" style="0" customWidth="1"/>
    <col min="23" max="23" width="5.28125" style="0" customWidth="1"/>
    <col min="24" max="24" width="6.00390625" style="0" customWidth="1"/>
  </cols>
  <sheetData>
    <row r="1" spans="1:24" ht="25.5">
      <c r="A1" s="49" t="s">
        <v>239</v>
      </c>
      <c r="B1" s="49" t="s">
        <v>240</v>
      </c>
      <c r="C1" s="49" t="s">
        <v>241</v>
      </c>
      <c r="D1" s="49" t="s">
        <v>242</v>
      </c>
      <c r="E1" s="49" t="s">
        <v>243</v>
      </c>
      <c r="F1" s="49" t="s">
        <v>244</v>
      </c>
      <c r="G1" s="49" t="s">
        <v>245</v>
      </c>
      <c r="H1" s="49" t="s">
        <v>246</v>
      </c>
      <c r="I1" s="49" t="s">
        <v>247</v>
      </c>
      <c r="J1" s="49" t="s">
        <v>248</v>
      </c>
      <c r="K1" s="49" t="s">
        <v>249</v>
      </c>
      <c r="L1" s="49" t="s">
        <v>250</v>
      </c>
      <c r="M1" s="49" t="s">
        <v>251</v>
      </c>
      <c r="N1" s="49" t="s">
        <v>252</v>
      </c>
      <c r="O1" s="49" t="s">
        <v>253</v>
      </c>
      <c r="P1" s="49" t="s">
        <v>254</v>
      </c>
      <c r="Q1" s="49" t="s">
        <v>255</v>
      </c>
      <c r="R1" s="49" t="s">
        <v>256</v>
      </c>
      <c r="S1" s="49" t="s">
        <v>257</v>
      </c>
      <c r="T1" s="49" t="s">
        <v>258</v>
      </c>
      <c r="U1" s="49" t="s">
        <v>259</v>
      </c>
      <c r="V1" s="49" t="s">
        <v>260</v>
      </c>
      <c r="W1" s="49" t="s">
        <v>261</v>
      </c>
      <c r="X1" s="49" t="s">
        <v>262</v>
      </c>
    </row>
    <row r="2" spans="2:24" ht="12.75">
      <c r="B2" s="27"/>
      <c r="C2" s="27"/>
      <c r="D2" s="27"/>
      <c r="E2" s="27"/>
      <c r="F2" s="27"/>
      <c r="G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2:24" ht="12.75">
      <c r="B5" s="27"/>
      <c r="C5" s="27"/>
      <c r="D5" s="27"/>
      <c r="E5" s="27"/>
      <c r="F5" s="27"/>
      <c r="G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2:24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2:24" ht="12.75">
      <c r="B7" s="27"/>
      <c r="C7" s="27"/>
      <c r="D7" s="27"/>
      <c r="E7" s="27"/>
      <c r="F7" s="27"/>
      <c r="G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2:24" ht="12.7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2:24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ht="12.75">
      <c r="B10" s="27"/>
      <c r="C10" s="27"/>
      <c r="D10" s="27"/>
      <c r="E10" s="27"/>
      <c r="F10" s="27"/>
      <c r="G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12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ht="12.7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2:24" ht="12.75">
      <c r="B13" s="27"/>
      <c r="C13" s="27"/>
      <c r="D13" s="27"/>
      <c r="E13" s="27"/>
      <c r="F13" s="27"/>
      <c r="G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2:24" ht="12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2:24" ht="12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2:24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2:24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2:24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2:24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2:24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2:24" ht="12.75">
      <c r="B21" s="27"/>
      <c r="C21" s="27"/>
      <c r="D21" s="27"/>
      <c r="E21" s="27"/>
      <c r="F21" s="27"/>
      <c r="G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2:24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2:24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2:24" ht="12.75">
      <c r="B25" s="27"/>
      <c r="C25" s="27"/>
      <c r="D25" s="27"/>
      <c r="E25" s="27"/>
      <c r="F25" s="27"/>
      <c r="G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2:24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2:24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2:24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2:24" ht="12.75">
      <c r="B29" s="27"/>
      <c r="C29" s="27"/>
      <c r="D29" s="27"/>
      <c r="E29" s="27"/>
      <c r="F29" s="27"/>
      <c r="G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2:24" ht="12.75">
      <c r="B30" s="27"/>
      <c r="C30" s="27"/>
      <c r="D30" s="27"/>
      <c r="E30" s="27"/>
      <c r="F30" s="27"/>
      <c r="G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ht="12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ht="12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ht="12.75">
      <c r="B36" s="27"/>
      <c r="C36" s="27"/>
      <c r="D36" s="27"/>
      <c r="E36" s="27"/>
      <c r="F36" s="27"/>
      <c r="G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2:24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2:24" ht="12.75">
      <c r="B38" s="27"/>
      <c r="C38" s="27"/>
      <c r="D38" s="27"/>
      <c r="E38" s="27"/>
      <c r="F38" s="27"/>
      <c r="G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>
      <c r="B39" s="27"/>
      <c r="C39" s="27"/>
      <c r="D39" s="27"/>
      <c r="E39" s="27"/>
      <c r="F39" s="27"/>
      <c r="G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2:24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24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2:24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2:24" ht="12.75">
      <c r="B44" s="27"/>
      <c r="C44" s="27"/>
      <c r="D44" s="27"/>
      <c r="E44" s="27"/>
      <c r="F44" s="27"/>
      <c r="G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2:24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2:24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2:24" ht="12.75">
      <c r="B47" s="27"/>
      <c r="C47" s="27"/>
      <c r="D47" s="27"/>
      <c r="E47" s="27"/>
      <c r="F47" s="27"/>
      <c r="G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>
      <c r="B48" s="27"/>
      <c r="C48" s="27"/>
      <c r="D48" s="27"/>
      <c r="E48" s="27"/>
      <c r="F48" s="27"/>
      <c r="G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24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>
      <c r="B50" s="27"/>
      <c r="C50" s="27"/>
      <c r="D50" s="27"/>
      <c r="E50" s="27"/>
      <c r="F50" s="27"/>
      <c r="G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2:24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2:24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2:24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2:24" ht="12.75">
      <c r="B54" s="27"/>
      <c r="C54" s="27"/>
      <c r="D54" s="27"/>
      <c r="E54" s="27"/>
      <c r="F54" s="27"/>
      <c r="G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2:24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2:24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2:24" ht="12.75">
      <c r="B57" s="27"/>
      <c r="C57" s="27"/>
      <c r="D57" s="27"/>
      <c r="E57" s="27"/>
      <c r="F57" s="27"/>
      <c r="G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2:24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2:24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2:24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2:24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2:24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2:24" ht="12.75">
      <c r="B63" s="27"/>
      <c r="C63" s="27"/>
      <c r="D63" s="27"/>
      <c r="E63" s="27"/>
      <c r="F63" s="27"/>
      <c r="G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2:24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2:24" ht="12.75">
      <c r="B65" s="27"/>
      <c r="C65" s="27"/>
      <c r="D65" s="27"/>
      <c r="E65" s="27"/>
      <c r="F65" s="27"/>
      <c r="G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2:24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2:24" ht="12.75">
      <c r="B67" s="27"/>
      <c r="C67" s="27"/>
      <c r="D67" s="27"/>
      <c r="E67" s="27"/>
      <c r="F67" s="27"/>
      <c r="G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2:24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2:24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2:24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2:24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2:24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2:24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2:24" ht="12.75">
      <c r="B74" s="27"/>
      <c r="C74" s="27"/>
      <c r="D74" s="27"/>
      <c r="E74" s="27"/>
      <c r="F74" s="27"/>
      <c r="G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2:24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2:24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2:24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2:24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2:24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2:24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2:24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2:24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2:24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2:24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2:24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2:24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2:24" ht="12.75">
      <c r="B87" s="27"/>
      <c r="C87" s="27"/>
      <c r="D87" s="27"/>
      <c r="E87" s="27"/>
      <c r="F87" s="27"/>
      <c r="G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2:24" ht="12.75">
      <c r="B88" s="27"/>
      <c r="C88" s="27"/>
      <c r="D88" s="27"/>
      <c r="E88" s="27"/>
      <c r="F88" s="27"/>
      <c r="G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2:24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2:24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2:24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2:24" ht="12.75">
      <c r="B92" s="27"/>
      <c r="C92" s="27"/>
      <c r="D92" s="27"/>
      <c r="E92" s="27"/>
      <c r="F92" s="27"/>
      <c r="G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2:24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2:24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2:24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2:24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2:24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2:24" ht="12.75"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2:24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2:24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2:24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2:24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2:24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2:24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</row>
    <row r="105" spans="2:24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</row>
    <row r="106" spans="2:24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2:24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2:24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2:24" ht="12.75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2:24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2:24" ht="12.75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2:24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2:24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2:24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2:24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2:24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2:24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2:24" ht="12.75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2:24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2:24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2:24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2:24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2:24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2:24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2:24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2:24" ht="12.75">
      <c r="B129" s="27"/>
      <c r="C129" s="27"/>
      <c r="D129" s="27"/>
      <c r="E129" s="27"/>
      <c r="F129" s="27"/>
      <c r="G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2:24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2:24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2:24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2:24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2:24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2:24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2:24" ht="12.75">
      <c r="B136" s="27"/>
      <c r="C136" s="27"/>
      <c r="D136" s="27"/>
      <c r="E136" s="27"/>
      <c r="F136" s="27"/>
      <c r="G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2:24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2:24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2:24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2:24" ht="12.75">
      <c r="B140" s="27"/>
      <c r="C140" s="27"/>
      <c r="D140" s="27"/>
      <c r="E140" s="27"/>
      <c r="F140" s="27"/>
      <c r="G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2:24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2:24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</row>
    <row r="143" spans="2:24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</row>
    <row r="144" spans="2:24" ht="12.75">
      <c r="B144" s="27"/>
      <c r="C144" s="27"/>
      <c r="D144" s="27"/>
      <c r="E144" s="27"/>
      <c r="F144" s="27"/>
      <c r="G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</row>
    <row r="145" spans="2:24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46" spans="2:24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2:24" ht="12.75">
      <c r="B147" s="27"/>
      <c r="C147" s="27"/>
      <c r="D147" s="27"/>
      <c r="E147" s="27"/>
      <c r="F147" s="27"/>
      <c r="G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2:24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</row>
    <row r="149" spans="2:24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</row>
    <row r="150" spans="2:24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</row>
    <row r="151" spans="2:24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</row>
    <row r="152" spans="2:24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</row>
    <row r="153" spans="2:24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spans="2:24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2:24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2:24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</row>
    <row r="157" spans="2:24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</row>
    <row r="158" spans="2:24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</row>
    <row r="159" spans="2:24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</row>
    <row r="160" spans="2:24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</row>
    <row r="161" spans="2:24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</row>
    <row r="162" spans="2:24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2:24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2:24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</row>
    <row r="165" spans="2:24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</row>
    <row r="166" spans="2:24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</row>
    <row r="167" spans="2:24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</row>
    <row r="168" spans="2:24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</row>
    <row r="169" spans="2:24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</row>
    <row r="170" spans="2:24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2:24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2:24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2:24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2:24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2:24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2:24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2:24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2:24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2:24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2:24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2:24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2:24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2:24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2:24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2:24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2:24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2:24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2:24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</row>
    <row r="189" spans="2:24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</row>
    <row r="190" spans="2:24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</row>
    <row r="191" spans="2:24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</row>
    <row r="192" spans="2:24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</row>
    <row r="193" spans="2:24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</row>
    <row r="194" spans="2:24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2:24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2:24" ht="12.75">
      <c r="B196" s="27"/>
      <c r="C196" s="27"/>
      <c r="D196" s="27"/>
      <c r="E196" s="27"/>
      <c r="F196" s="27"/>
      <c r="G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2:24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</row>
    <row r="198" spans="2:24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</row>
    <row r="199" spans="2:24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</row>
    <row r="200" spans="2:24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</row>
    <row r="201" spans="2:24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</row>
    <row r="202" spans="2:24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2:24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2:24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</row>
    <row r="205" spans="2:24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</row>
    <row r="206" spans="2:24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</row>
    <row r="207" spans="2:24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</row>
    <row r="208" spans="2:24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</row>
    <row r="209" spans="2:24" ht="12.75">
      <c r="B209" s="27"/>
      <c r="C209" s="27"/>
      <c r="D209" s="27"/>
      <c r="E209" s="27"/>
      <c r="F209" s="27"/>
      <c r="G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</row>
    <row r="210" spans="2:24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2:24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2:24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</row>
    <row r="213" spans="2:24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</row>
    <row r="214" spans="2:24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</row>
    <row r="215" spans="2:24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</row>
    <row r="216" spans="2:24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</row>
    <row r="217" spans="2:24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</row>
    <row r="218" spans="2:24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2:24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2:24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</row>
    <row r="221" spans="2:24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</row>
    <row r="222" spans="2:24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</row>
    <row r="223" spans="2:24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</row>
    <row r="224" spans="2:24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</row>
    <row r="225" spans="2:24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</row>
    <row r="226" spans="2:24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2:24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2:24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</row>
    <row r="229" spans="2:24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</row>
    <row r="230" spans="2:24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</row>
    <row r="231" spans="2:24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</row>
    <row r="232" spans="2:24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</row>
    <row r="233" spans="2:24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</row>
    <row r="234" spans="2:24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2:24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2:24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</row>
    <row r="237" spans="2:24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</row>
    <row r="238" spans="2:24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</row>
    <row r="239" spans="2:24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</row>
    <row r="240" spans="2:24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</row>
    <row r="241" spans="2:24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</row>
    <row r="242" spans="2:24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2:24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2:24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</row>
    <row r="245" spans="2:24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</row>
    <row r="246" spans="2:24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</row>
    <row r="247" spans="2:24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</row>
    <row r="248" spans="2:24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</row>
    <row r="249" spans="2:24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</row>
    <row r="250" spans="2:24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2:24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2:24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</row>
    <row r="253" spans="2:24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</row>
    <row r="254" spans="2:24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</row>
    <row r="255" spans="2:24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</row>
    <row r="256" spans="2:24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</row>
    <row r="257" spans="2:24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</row>
    <row r="258" spans="2:24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2:24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2:24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</row>
    <row r="261" spans="2:24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</row>
    <row r="262" spans="2:24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</row>
    <row r="263" spans="2:24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</row>
    <row r="264" spans="2:24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</row>
    <row r="265" spans="2:24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</row>
    <row r="266" spans="2:24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2:24" ht="12.75">
      <c r="B267" s="27"/>
      <c r="C267" s="27"/>
      <c r="D267" s="27"/>
      <c r="E267" s="27"/>
      <c r="F267" s="27"/>
      <c r="G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2:24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</row>
    <row r="269" spans="2:24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</row>
    <row r="270" spans="2:24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</row>
    <row r="271" spans="2:24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</row>
    <row r="272" spans="2:24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</row>
    <row r="273" spans="2:24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</row>
    <row r="274" spans="2:24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2:24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2:24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</row>
    <row r="277" spans="2:24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</row>
    <row r="278" spans="2:24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</row>
    <row r="279" spans="2:24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</row>
    <row r="280" spans="2:24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</row>
    <row r="281" spans="2:24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</row>
    <row r="282" spans="2:24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2:24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2:24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</row>
    <row r="285" spans="2:24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</row>
    <row r="286" spans="2:24" ht="12.75">
      <c r="B286" s="27"/>
      <c r="C286" s="27"/>
      <c r="D286" s="27"/>
      <c r="E286" s="27"/>
      <c r="F286" s="27"/>
      <c r="G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</row>
    <row r="287" spans="2:24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</row>
    <row r="288" spans="2:24" ht="12.75">
      <c r="B288" s="27"/>
      <c r="C288" s="27"/>
      <c r="D288" s="27"/>
      <c r="E288" s="27"/>
      <c r="F288" s="27"/>
      <c r="G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</row>
    <row r="289" spans="2:24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</row>
    <row r="290" spans="2:24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2:24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2:24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</row>
    <row r="293" spans="2:24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</row>
    <row r="294" spans="2:24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</row>
    <row r="295" spans="2:24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</row>
    <row r="296" spans="2:24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</row>
    <row r="297" spans="2:24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</row>
    <row r="298" spans="2:24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2:24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2:24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</row>
    <row r="301" spans="2:24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</row>
    <row r="302" spans="2:24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</row>
    <row r="303" spans="2:24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</row>
    <row r="304" spans="2:24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</row>
    <row r="305" spans="2:24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</row>
    <row r="306" spans="2:24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2:24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2:24" ht="12.75">
      <c r="B308" s="27"/>
      <c r="C308" s="27"/>
      <c r="D308" s="27"/>
      <c r="E308" s="27"/>
      <c r="F308" s="27"/>
      <c r="G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</row>
    <row r="309" spans="2:24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</row>
    <row r="310" spans="2:24" ht="12.75">
      <c r="B310" s="27"/>
      <c r="C310" s="27"/>
      <c r="D310" s="27"/>
      <c r="E310" s="27"/>
      <c r="F310" s="27"/>
      <c r="G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</row>
    <row r="311" spans="2:24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</row>
    <row r="312" spans="2:24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</row>
    <row r="313" spans="2:24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</row>
    <row r="314" spans="2:24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2:24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2:24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</row>
    <row r="317" spans="2:24" ht="12.75">
      <c r="B317" s="27"/>
      <c r="C317" s="27"/>
      <c r="D317" s="27"/>
      <c r="E317" s="27"/>
      <c r="F317" s="27"/>
      <c r="G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</row>
    <row r="318" spans="2:24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</row>
    <row r="319" spans="2:24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</row>
    <row r="320" spans="2:24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</row>
    <row r="321" spans="2:24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</row>
    <row r="322" spans="2:24" ht="12.75">
      <c r="B322" s="27"/>
      <c r="C322" s="27"/>
      <c r="D322" s="27"/>
      <c r="E322" s="27"/>
      <c r="F322" s="27"/>
      <c r="G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2:24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2:24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</row>
    <row r="325" spans="2:24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</row>
    <row r="326" spans="2:24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</row>
    <row r="327" spans="2:24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</row>
    <row r="328" spans="2:24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</row>
    <row r="329" spans="2:24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</row>
    <row r="330" spans="2:24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2:24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2:24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</row>
    <row r="333" spans="2:24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</row>
    <row r="334" spans="2:24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</row>
    <row r="335" spans="2:24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</row>
    <row r="336" spans="2:24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</row>
    <row r="337" spans="2:24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</row>
    <row r="338" spans="2:24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2:24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2:24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</row>
    <row r="341" spans="2:24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</row>
    <row r="342" spans="2:24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</row>
    <row r="343" spans="2:24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</row>
    <row r="344" spans="2:24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</row>
    <row r="345" spans="2:24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</row>
    <row r="346" spans="2:24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2:24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2:24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</row>
    <row r="349" spans="2:24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</row>
    <row r="350" spans="2:24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</row>
    <row r="351" spans="2:24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</row>
    <row r="352" spans="2:24" ht="12.75">
      <c r="B352" s="27"/>
      <c r="C352" s="27"/>
      <c r="D352" s="27"/>
      <c r="E352" s="27"/>
      <c r="F352" s="27"/>
      <c r="G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</row>
    <row r="353" spans="2:24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</row>
    <row r="354" spans="2:24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2:24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2:24" ht="12.7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</row>
    <row r="357" spans="2:24" ht="12.7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</row>
    <row r="358" spans="2:24" ht="12.7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</row>
    <row r="359" spans="2:24" ht="12.7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</row>
    <row r="360" spans="2:24" ht="12.7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</row>
    <row r="361" spans="2:24" ht="12.75">
      <c r="B361" s="27"/>
      <c r="C361" s="27"/>
      <c r="D361" s="27"/>
      <c r="E361" s="27"/>
      <c r="F361" s="27"/>
      <c r="G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</row>
    <row r="362" spans="2:24" ht="12.7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2:24" ht="12.7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2:24" ht="12.7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</row>
    <row r="365" spans="2:24" ht="12.7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</row>
    <row r="366" spans="2:24" ht="12.7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</row>
    <row r="367" spans="2:24" ht="12.7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</row>
    <row r="368" spans="2:24" ht="12.7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</row>
    <row r="369" spans="2:24" ht="12.7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</row>
    <row r="370" spans="2:24" ht="12.7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2:24" ht="12.7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2:24" ht="12.7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</row>
    <row r="373" spans="2:24" ht="12.7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</row>
    <row r="374" spans="2:24" ht="12.7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</row>
    <row r="375" spans="2:24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</row>
    <row r="376" spans="2:24" ht="12.7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</row>
    <row r="377" spans="2:24" ht="12.7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</row>
    <row r="378" spans="2:24" ht="12.75">
      <c r="B378" s="27"/>
      <c r="C378" s="27"/>
      <c r="D378" s="27"/>
      <c r="E378" s="27"/>
      <c r="F378" s="27"/>
      <c r="G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2:24" ht="12.7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2:24" ht="12.7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</row>
    <row r="381" spans="2:24" ht="12.7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</row>
    <row r="382" spans="2:24" ht="12.7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</row>
    <row r="383" spans="2:24" ht="12.7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</row>
    <row r="384" spans="2:24" ht="12.7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</row>
    <row r="385" spans="2:24" ht="12.7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</row>
    <row r="386" spans="2:24" ht="12.7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2:24" ht="12.7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2:24" ht="12.7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</row>
    <row r="389" spans="2:24" ht="12.7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</row>
    <row r="390" spans="2:24" ht="12.7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</row>
    <row r="391" spans="2:24" ht="12.7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</row>
    <row r="392" spans="2:24" ht="12.7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</row>
    <row r="393" spans="2:24" ht="12.7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</row>
    <row r="394" spans="2:24" ht="12.7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6:24" ht="12.75">
      <c r="F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2:24" ht="12.7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</row>
    <row r="397" spans="2:24" ht="12.7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</row>
    <row r="398" spans="2:24" ht="12.7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</row>
    <row r="399" spans="2:24" ht="12.7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</row>
    <row r="400" spans="2:24" ht="12.7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</row>
    <row r="401" spans="2:24" ht="12.7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</row>
    <row r="402" spans="2:24" ht="12.75">
      <c r="B402" s="27"/>
      <c r="C402" s="27"/>
      <c r="D402" s="27"/>
      <c r="E402" s="27"/>
      <c r="F402" s="27"/>
      <c r="G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2:24" ht="12.7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2:24" ht="12.7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</row>
    <row r="405" spans="2:24" ht="12.7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</row>
    <row r="406" spans="2:24" ht="12.7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</row>
    <row r="407" spans="2:24" ht="12.7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</row>
    <row r="408" spans="2:24" ht="12.7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</row>
    <row r="409" spans="2:24" ht="12.7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</row>
    <row r="410" spans="2:24" ht="12.7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2:24" ht="12.7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2:24" ht="12.75">
      <c r="B412" s="27"/>
      <c r="C412" s="27"/>
      <c r="D412" s="27"/>
      <c r="E412" s="27"/>
      <c r="F412" s="27"/>
      <c r="G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</row>
    <row r="413" spans="2:24" ht="12.7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</row>
    <row r="414" spans="2:24" ht="12.7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</row>
    <row r="415" spans="2:24" ht="12.7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</row>
    <row r="416" spans="2:24" ht="12.7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</row>
    <row r="417" spans="2:24" ht="12.7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</row>
    <row r="418" spans="2:24" ht="12.7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2:24" ht="12.7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2:24" ht="12.7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</row>
    <row r="421" spans="2:24" ht="12.7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</row>
    <row r="422" spans="2:24" ht="12.7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</row>
    <row r="423" spans="2:24" ht="12.7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</row>
    <row r="424" spans="2:24" ht="12.7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</row>
    <row r="425" spans="2:24" ht="12.7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</row>
    <row r="426" spans="2:24" ht="12.7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2:24" ht="12.7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2:24" ht="12.7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</row>
    <row r="429" spans="2:24" ht="12.7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</row>
    <row r="430" spans="2:24" ht="12.7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</row>
    <row r="431" spans="2:24" ht="12.7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</row>
    <row r="432" spans="2:24" ht="12.7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</row>
    <row r="433" spans="2:24" ht="12.7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</row>
    <row r="434" spans="2:24" ht="12.7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2:24" ht="12.7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2:24" ht="12.7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</row>
    <row r="437" spans="2:24" ht="12.7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</row>
    <row r="438" spans="2:24" ht="12.7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</row>
    <row r="439" spans="2:24" ht="12.7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</row>
    <row r="440" spans="2:24" ht="12.7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</row>
    <row r="441" spans="2:24" ht="12.7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</row>
    <row r="442" spans="2:24" ht="12.7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2:24" ht="12.7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2:24" ht="12.7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</row>
    <row r="445" spans="2:24" ht="12.7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</row>
    <row r="446" spans="2:24" ht="12.7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</row>
    <row r="447" spans="2:24" ht="12.7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</row>
    <row r="448" spans="2:24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</row>
    <row r="449" spans="2:24" ht="12.7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</row>
    <row r="450" spans="2:24" ht="12.7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2:24" ht="12.7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2:24" ht="12.75">
      <c r="B452" s="27"/>
      <c r="C452" s="27"/>
      <c r="D452" s="27"/>
      <c r="E452" s="27"/>
      <c r="F452" s="27"/>
      <c r="G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</row>
    <row r="453" spans="2:24" ht="12.7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</row>
    <row r="454" spans="2:24" ht="12.7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</row>
    <row r="455" spans="2:24" ht="12.7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</row>
    <row r="456" spans="2:24" ht="12.7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</row>
    <row r="457" spans="2:24" ht="12.7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</row>
    <row r="458" spans="2:24" ht="12.7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2:24" ht="12.7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2:24" ht="12.7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</row>
    <row r="461" spans="2:24" ht="12.7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</row>
    <row r="462" spans="2:24" ht="12.7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</row>
    <row r="463" spans="2:24" ht="12.7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</row>
    <row r="464" spans="2:24" ht="12.7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</row>
    <row r="465" spans="2:24" ht="12.75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</row>
    <row r="466" spans="2:24" ht="12.75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2:24" ht="12.75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2:24" ht="12.75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</row>
    <row r="469" spans="2:24" ht="12.75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</row>
    <row r="470" spans="2:24" ht="12.7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</row>
    <row r="471" spans="2:24" ht="12.75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</row>
    <row r="472" spans="2:24" ht="12.75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</row>
    <row r="473" spans="2:24" ht="12.75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</row>
    <row r="474" spans="2:24" ht="12.75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2:24" ht="12.75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2:24" ht="12.75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</row>
    <row r="477" spans="2:24" ht="12.75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</row>
    <row r="478" spans="2:24" ht="12.75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</row>
    <row r="479" spans="2:24" ht="12.75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</row>
    <row r="480" spans="2:24" ht="12.75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</row>
    <row r="481" spans="2:24" ht="12.75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</row>
    <row r="482" spans="2:24" ht="12.75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2:24" ht="12.75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2:24" ht="12.75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</row>
    <row r="485" spans="2:24" ht="12.75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</row>
    <row r="486" spans="2:24" ht="12.75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</row>
    <row r="487" spans="2:24" ht="12.75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</row>
    <row r="488" spans="2:24" ht="12.75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</row>
    <row r="489" spans="2:24" ht="12.75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</row>
    <row r="490" spans="2:24" ht="12.75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2:24" ht="12.75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2:24" ht="12.75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</row>
    <row r="493" spans="2:24" ht="12.75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</row>
    <row r="494" spans="2:24" ht="12.75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</row>
    <row r="495" spans="2:24" ht="12.75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</row>
    <row r="496" spans="2:24" ht="12.75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</row>
    <row r="497" spans="2:24" ht="12.75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</row>
    <row r="498" spans="2:24" ht="12.75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</sheetData>
  <sheetProtection password="8E8D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W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.7109375" style="0" customWidth="1"/>
    <col min="3" max="3" width="6.7109375" style="0" customWidth="1"/>
    <col min="4" max="4" width="2.7109375" style="0" customWidth="1"/>
    <col min="5" max="5" width="10.7109375" style="0" customWidth="1"/>
    <col min="6" max="6" width="1.7109375" style="0" customWidth="1"/>
    <col min="7" max="7" width="6.7109375" style="0" customWidth="1"/>
    <col min="8" max="8" width="2.7109375" style="0" customWidth="1"/>
    <col min="9" max="9" width="10.7109375" style="0" customWidth="1"/>
    <col min="10" max="10" width="1.7109375" style="0" customWidth="1"/>
    <col min="11" max="11" width="6.7109375" style="0" customWidth="1"/>
    <col min="12" max="12" width="2.7109375" style="0" customWidth="1"/>
    <col min="13" max="13" width="10.7109375" style="0" customWidth="1"/>
    <col min="14" max="14" width="1.7109375" style="0" customWidth="1"/>
    <col min="15" max="15" width="6.7109375" style="0" customWidth="1"/>
    <col min="16" max="16" width="2.7109375" style="0" customWidth="1"/>
    <col min="18" max="18" width="1.7109375" style="0" customWidth="1"/>
    <col min="19" max="19" width="6.7109375" style="0" customWidth="1"/>
    <col min="20" max="20" width="2.8515625" style="0" customWidth="1"/>
    <col min="21" max="21" width="11.8515625" style="0" customWidth="1"/>
    <col min="22" max="22" width="1.7109375" style="0" customWidth="1"/>
    <col min="23" max="23" width="6.7109375" style="0" customWidth="1"/>
  </cols>
  <sheetData>
    <row r="1" spans="1:21" ht="18" customHeight="1">
      <c r="A1" s="4" t="s">
        <v>216</v>
      </c>
      <c r="U1" s="29"/>
    </row>
    <row r="2" ht="16.5" customHeight="1">
      <c r="C2" s="4" t="s">
        <v>361</v>
      </c>
    </row>
    <row r="3" ht="12.75">
      <c r="C3" s="4" t="s">
        <v>325</v>
      </c>
    </row>
    <row r="4" spans="1:8" ht="18">
      <c r="A4" s="2" t="s">
        <v>34</v>
      </c>
      <c r="H4" s="9" t="s">
        <v>178</v>
      </c>
    </row>
    <row r="5" ht="12.75">
      <c r="H5" s="4" t="s">
        <v>179</v>
      </c>
    </row>
    <row r="6" spans="1:8" ht="15.75" customHeight="1">
      <c r="A6" s="2" t="s">
        <v>169</v>
      </c>
      <c r="H6" s="28" t="s">
        <v>180</v>
      </c>
    </row>
    <row r="7" ht="18" customHeight="1">
      <c r="H7" s="4" t="s">
        <v>177</v>
      </c>
    </row>
    <row r="8" spans="1:23" ht="15.75">
      <c r="A8" s="35" t="s">
        <v>197</v>
      </c>
      <c r="U8" s="56" t="s">
        <v>326</v>
      </c>
      <c r="V8" s="58"/>
      <c r="W8" s="55"/>
    </row>
    <row r="9" spans="1:23" ht="12.75">
      <c r="A9" s="36" t="s">
        <v>36</v>
      </c>
      <c r="C9" s="37"/>
      <c r="E9" s="36" t="s">
        <v>183</v>
      </c>
      <c r="G9" s="37"/>
      <c r="I9" s="36" t="s">
        <v>196</v>
      </c>
      <c r="K9" s="37"/>
      <c r="M9" s="36" t="s">
        <v>237</v>
      </c>
      <c r="O9" s="37"/>
      <c r="Q9" s="36" t="s">
        <v>238</v>
      </c>
      <c r="S9" s="37"/>
      <c r="U9" s="57" t="s">
        <v>327</v>
      </c>
      <c r="V9" s="59"/>
      <c r="W9" s="63">
        <f>SUM(C9+G9+K9+S9+C10+G10+K10+O10+G11+K11+O11+S11+C12+G12+K12+O12+S12+C13+G13+K13+O13+S13+C14+G14+K14+O14+S14+C15+G15+K15+O15+S15+C16+G16+K16+O16+S16+C17+G17+K17+O17+S17+C18+G18+K18+O18+S18+C19+G19+K19+O19+S19+C21+G21+K21+O21+S21+C22+G22+K22+S22+C23+G23+K23+O23+S23+O24+C19+G19+K19+O19)</f>
        <v>0</v>
      </c>
    </row>
    <row r="10" spans="1:23" ht="12.75">
      <c r="A10" s="36" t="s">
        <v>37</v>
      </c>
      <c r="C10" s="37"/>
      <c r="E10" s="36" t="s">
        <v>38</v>
      </c>
      <c r="G10" s="37"/>
      <c r="I10" s="36" t="s">
        <v>40</v>
      </c>
      <c r="K10" s="37"/>
      <c r="M10" s="36" t="s">
        <v>39</v>
      </c>
      <c r="O10" s="37"/>
      <c r="Q10" s="36" t="s">
        <v>333</v>
      </c>
      <c r="S10" s="37"/>
      <c r="U10" s="61" t="s">
        <v>328</v>
      </c>
      <c r="V10" s="39"/>
      <c r="W10" s="64">
        <f>SUM(C10+G10+K10+O10+G11+K11+O11+S11+C12+G12+K12+O12+S12+G13)</f>
        <v>0</v>
      </c>
    </row>
    <row r="11" spans="1:23" ht="12.75">
      <c r="A11" s="36" t="s">
        <v>184</v>
      </c>
      <c r="C11" s="37"/>
      <c r="E11" s="36" t="s">
        <v>42</v>
      </c>
      <c r="G11" s="37"/>
      <c r="I11" s="36" t="s">
        <v>171</v>
      </c>
      <c r="K11" s="37"/>
      <c r="M11" s="36" t="s">
        <v>44</v>
      </c>
      <c r="O11" s="37"/>
      <c r="Q11" s="36" t="s">
        <v>43</v>
      </c>
      <c r="S11" s="37"/>
      <c r="U11" s="61" t="s">
        <v>36</v>
      </c>
      <c r="V11" s="39"/>
      <c r="W11" s="64">
        <f>SUM(C9+G9+K9)</f>
        <v>0</v>
      </c>
    </row>
    <row r="12" spans="1:23" ht="12.75">
      <c r="A12" s="36" t="s">
        <v>144</v>
      </c>
      <c r="C12" s="37"/>
      <c r="E12" s="36" t="s">
        <v>145</v>
      </c>
      <c r="G12" s="37"/>
      <c r="I12" s="36" t="s">
        <v>146</v>
      </c>
      <c r="K12" s="37"/>
      <c r="M12" s="36" t="s">
        <v>147</v>
      </c>
      <c r="O12" s="37"/>
      <c r="Q12" s="36" t="s">
        <v>148</v>
      </c>
      <c r="S12" s="37"/>
      <c r="U12" s="61" t="s">
        <v>329</v>
      </c>
      <c r="V12" s="39"/>
      <c r="W12" s="64">
        <f>SUM(C14+G14+K14+O14+S14+C15+G15+K15+O15+S15+C16+G16+K16+O16+S16+C17+G17+K17+O17+S17+C18+G18+K18+O18+S18+C19+G19+K19+O19)</f>
        <v>0</v>
      </c>
    </row>
    <row r="13" spans="1:23" ht="12.75">
      <c r="A13" s="36"/>
      <c r="C13" s="37"/>
      <c r="E13" s="36" t="s">
        <v>335</v>
      </c>
      <c r="G13" s="37"/>
      <c r="I13" s="36" t="s">
        <v>334</v>
      </c>
      <c r="K13" s="37"/>
      <c r="M13" s="36" t="s">
        <v>324</v>
      </c>
      <c r="O13" s="37"/>
      <c r="Q13" s="36" t="s">
        <v>189</v>
      </c>
      <c r="S13" s="37"/>
      <c r="U13" s="61"/>
      <c r="V13" s="39"/>
      <c r="W13" s="64"/>
    </row>
    <row r="14" spans="1:23" ht="12.75">
      <c r="A14" s="36" t="s">
        <v>185</v>
      </c>
      <c r="C14" s="37"/>
      <c r="E14" s="36" t="s">
        <v>186</v>
      </c>
      <c r="G14" s="37"/>
      <c r="I14" s="36"/>
      <c r="K14" s="37"/>
      <c r="M14" s="36" t="s">
        <v>187</v>
      </c>
      <c r="O14" s="37"/>
      <c r="Q14" s="36" t="s">
        <v>188</v>
      </c>
      <c r="S14" s="37"/>
      <c r="U14" s="61"/>
      <c r="V14" s="39"/>
      <c r="W14" s="64"/>
    </row>
    <row r="15" spans="1:23" ht="12.75">
      <c r="A15" s="36" t="s">
        <v>345</v>
      </c>
      <c r="C15" s="37"/>
      <c r="E15" s="36" t="s">
        <v>346</v>
      </c>
      <c r="G15" s="37"/>
      <c r="I15" s="36" t="s">
        <v>347</v>
      </c>
      <c r="K15" s="37"/>
      <c r="M15" s="36" t="s">
        <v>348</v>
      </c>
      <c r="O15" s="37"/>
      <c r="Q15" s="36" t="s">
        <v>349</v>
      </c>
      <c r="S15" s="37"/>
      <c r="U15" s="61"/>
      <c r="V15" s="39"/>
      <c r="W15" s="64"/>
    </row>
    <row r="16" spans="1:23" ht="12.75">
      <c r="A16" s="36">
        <v>2007</v>
      </c>
      <c r="C16" s="37"/>
      <c r="E16" s="36">
        <v>2033</v>
      </c>
      <c r="G16" s="37"/>
      <c r="I16" s="36"/>
      <c r="K16" s="37"/>
      <c r="M16" s="36" t="s">
        <v>350</v>
      </c>
      <c r="O16" s="37"/>
      <c r="Q16" s="36" t="s">
        <v>344</v>
      </c>
      <c r="S16" s="37"/>
      <c r="U16" s="61" t="s">
        <v>330</v>
      </c>
      <c r="V16" s="39"/>
      <c r="W16" s="64">
        <f>SUM(C21+G21+O21)</f>
        <v>0</v>
      </c>
    </row>
    <row r="17" spans="1:23" ht="12.75">
      <c r="A17" s="36" t="s">
        <v>351</v>
      </c>
      <c r="C17" s="37"/>
      <c r="E17" s="36" t="s">
        <v>352</v>
      </c>
      <c r="G17" s="37"/>
      <c r="I17" s="36" t="s">
        <v>353</v>
      </c>
      <c r="K17" s="37"/>
      <c r="M17" s="36"/>
      <c r="O17" s="37"/>
      <c r="Q17" s="36"/>
      <c r="S17" s="37"/>
      <c r="U17" s="61" t="s">
        <v>331</v>
      </c>
      <c r="V17" s="39"/>
      <c r="W17" s="64">
        <f>SUM(C22+G22)</f>
        <v>0</v>
      </c>
    </row>
    <row r="18" spans="1:23" ht="12.75">
      <c r="A18" s="36">
        <v>1110</v>
      </c>
      <c r="C18" s="37"/>
      <c r="E18" s="36">
        <v>1120</v>
      </c>
      <c r="G18" s="37"/>
      <c r="I18" s="36">
        <v>1140</v>
      </c>
      <c r="K18" s="37"/>
      <c r="M18" s="36" t="s">
        <v>354</v>
      </c>
      <c r="O18" s="37"/>
      <c r="Q18" s="36" t="s">
        <v>355</v>
      </c>
      <c r="S18" s="37"/>
      <c r="U18" s="61" t="s">
        <v>332</v>
      </c>
      <c r="V18" s="39"/>
      <c r="W18" s="64">
        <f>SUM(O13+O24)</f>
        <v>0</v>
      </c>
    </row>
    <row r="19" spans="1:23" ht="12.75">
      <c r="A19" s="36">
        <v>1210</v>
      </c>
      <c r="C19" s="37"/>
      <c r="E19" s="36">
        <v>1220</v>
      </c>
      <c r="G19" s="37"/>
      <c r="I19" s="36">
        <v>1230</v>
      </c>
      <c r="K19" s="37"/>
      <c r="M19" s="36"/>
      <c r="O19" s="37"/>
      <c r="Q19" s="36"/>
      <c r="S19" s="37"/>
      <c r="U19" s="62"/>
      <c r="V19" s="60"/>
      <c r="W19" s="65"/>
    </row>
    <row r="20" ht="15.75">
      <c r="A20" s="35" t="s">
        <v>198</v>
      </c>
    </row>
    <row r="21" spans="1:19" ht="12.75">
      <c r="A21" s="36" t="s">
        <v>199</v>
      </c>
      <c r="C21" s="37"/>
      <c r="E21" s="36" t="s">
        <v>200</v>
      </c>
      <c r="G21" s="37"/>
      <c r="I21" s="36" t="s">
        <v>201</v>
      </c>
      <c r="K21" s="37"/>
      <c r="M21" s="36" t="s">
        <v>202</v>
      </c>
      <c r="O21" s="37"/>
      <c r="Q21" s="36" t="s">
        <v>203</v>
      </c>
      <c r="S21" s="37"/>
    </row>
    <row r="22" spans="1:19" ht="12.75">
      <c r="A22" s="36" t="s">
        <v>204</v>
      </c>
      <c r="C22" s="37"/>
      <c r="E22" s="75" t="s">
        <v>342</v>
      </c>
      <c r="G22" s="37"/>
      <c r="I22" s="36" t="s">
        <v>205</v>
      </c>
      <c r="K22" s="37"/>
      <c r="M22" s="36" t="s">
        <v>206</v>
      </c>
      <c r="O22" s="37"/>
      <c r="Q22" s="36" t="s">
        <v>207</v>
      </c>
      <c r="S22" s="37"/>
    </row>
    <row r="23" spans="1:19" ht="12.75">
      <c r="A23" s="36" t="s">
        <v>208</v>
      </c>
      <c r="C23" s="37"/>
      <c r="E23" s="36" t="s">
        <v>209</v>
      </c>
      <c r="G23" s="37"/>
      <c r="I23" s="36" t="s">
        <v>210</v>
      </c>
      <c r="K23" s="37"/>
      <c r="M23" s="36" t="s">
        <v>211</v>
      </c>
      <c r="O23" s="37"/>
      <c r="Q23" s="36" t="s">
        <v>217</v>
      </c>
      <c r="S23" s="37"/>
    </row>
    <row r="24" spans="1:19" ht="12.75">
      <c r="A24" s="36"/>
      <c r="C24" s="37"/>
      <c r="E24" s="36"/>
      <c r="G24" s="37"/>
      <c r="I24" s="36"/>
      <c r="K24" s="37"/>
      <c r="M24" s="36" t="s">
        <v>323</v>
      </c>
      <c r="O24" s="37"/>
      <c r="Q24" s="36"/>
      <c r="S24" s="37"/>
    </row>
    <row r="25" ht="12.75">
      <c r="A25" s="34"/>
    </row>
    <row r="26" spans="1:12" ht="12.75">
      <c r="A26" s="4" t="s">
        <v>212</v>
      </c>
      <c r="L26" t="s">
        <v>170</v>
      </c>
    </row>
    <row r="27" spans="1:12" ht="12.75">
      <c r="A27" s="4" t="s">
        <v>213</v>
      </c>
      <c r="L27" s="4" t="s">
        <v>214</v>
      </c>
    </row>
    <row r="29" ht="12.75">
      <c r="A29" t="s">
        <v>215</v>
      </c>
    </row>
    <row r="30" ht="12.75">
      <c r="A30" t="s">
        <v>172</v>
      </c>
    </row>
    <row r="31" spans="1:18" ht="12.75">
      <c r="A31" t="s">
        <v>173</v>
      </c>
      <c r="H31" t="s">
        <v>369</v>
      </c>
      <c r="M31" s="24" t="s">
        <v>370</v>
      </c>
      <c r="R31" t="s">
        <v>152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8" spans="1:3" ht="12.75">
      <c r="A38" s="66"/>
      <c r="C38" s="30"/>
    </row>
    <row r="39" ht="12.75">
      <c r="A39" s="66"/>
    </row>
    <row r="40" ht="12.75">
      <c r="A40" s="67"/>
    </row>
    <row r="41" ht="12.75">
      <c r="A41" s="67"/>
    </row>
    <row r="42" ht="12.75">
      <c r="A42" s="66"/>
    </row>
  </sheetData>
  <sheetProtection password="8E8D" sheet="1" objects="1" scenarios="1"/>
  <hyperlinks>
    <hyperlink ref="M31" r:id="rId1" display="http://www.ghtrout.com/ghtrout/index.html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7109375" style="0" customWidth="1"/>
    <col min="2" max="2" width="2.28125" style="0" customWidth="1"/>
    <col min="3" max="3" width="6.7109375" style="0" customWidth="1"/>
    <col min="4" max="4" width="2.7109375" style="0" customWidth="1"/>
    <col min="5" max="5" width="10.7109375" style="0" customWidth="1"/>
    <col min="6" max="6" width="2.28125" style="0" customWidth="1"/>
    <col min="7" max="7" width="6.7109375" style="0" customWidth="1"/>
    <col min="8" max="8" width="2.7109375" style="0" customWidth="1"/>
    <col min="9" max="9" width="10.7109375" style="0" customWidth="1"/>
    <col min="10" max="10" width="2.28125" style="0" customWidth="1"/>
    <col min="11" max="11" width="6.7109375" style="0" customWidth="1"/>
    <col min="12" max="12" width="2.7109375" style="0" customWidth="1"/>
    <col min="13" max="13" width="10.7109375" style="0" customWidth="1"/>
    <col min="14" max="14" width="2.28125" style="0" customWidth="1"/>
    <col min="15" max="15" width="6.7109375" style="0" customWidth="1"/>
    <col min="16" max="16" width="2.7109375" style="0" customWidth="1"/>
    <col min="17" max="17" width="10.7109375" style="0" customWidth="1"/>
    <col min="18" max="18" width="2.28125" style="0" customWidth="1"/>
    <col min="19" max="19" width="6.7109375" style="0" customWidth="1"/>
    <col min="20" max="20" width="2.7109375" style="0" customWidth="1"/>
    <col min="21" max="21" width="10.7109375" style="0" customWidth="1"/>
    <col min="22" max="22" width="2.7109375" style="0" customWidth="1"/>
    <col min="23" max="23" width="6.7109375" style="0" customWidth="1"/>
  </cols>
  <sheetData>
    <row r="1" spans="1:13" ht="12.75">
      <c r="A1" s="24" t="s">
        <v>367</v>
      </c>
      <c r="E1" s="24" t="s">
        <v>368</v>
      </c>
      <c r="K1" s="29"/>
      <c r="M1" s="29"/>
    </row>
    <row r="2" ht="12.75" hidden="1"/>
    <row r="3" spans="1:5" ht="18">
      <c r="A3" s="2" t="s">
        <v>34</v>
      </c>
      <c r="E3" s="4" t="s">
        <v>366</v>
      </c>
    </row>
    <row r="4" ht="12.75">
      <c r="M4" s="4" t="s">
        <v>168</v>
      </c>
    </row>
    <row r="5" spans="1:10" ht="18">
      <c r="A5" s="2" t="s">
        <v>3</v>
      </c>
      <c r="J5" s="4"/>
    </row>
    <row r="8" spans="1:13" ht="18">
      <c r="A8" s="2" t="s">
        <v>4</v>
      </c>
      <c r="M8" s="11" t="s">
        <v>1</v>
      </c>
    </row>
    <row r="9" spans="1:23" ht="12.75">
      <c r="A9" t="s">
        <v>322</v>
      </c>
      <c r="U9" s="56" t="s">
        <v>326</v>
      </c>
      <c r="V9" s="58"/>
      <c r="W9" s="55"/>
    </row>
    <row r="10" spans="1:23" ht="12.75">
      <c r="A10" t="s">
        <v>2</v>
      </c>
      <c r="U10" s="57" t="s">
        <v>327</v>
      </c>
      <c r="V10" s="59"/>
      <c r="W10" s="63">
        <f>SUM(C12+G12+K12+O12+S12+C13+G13+K13+O13+S13+C14+G14+K14+O14+S14+C15+G15+K15+O15+S15+C16+G16+K16+O16+S16+C17+G17+K17+O17+S17+C18+G18+K18+O18+S18+C19+G19+K19+O19+S19+C20+G20+K20+O20+S20+C21+G21+K21+O21+S21+C22+G22+K22+O22)</f>
        <v>0</v>
      </c>
    </row>
    <row r="11" spans="21:23" ht="12.75">
      <c r="U11" s="61" t="s">
        <v>328</v>
      </c>
      <c r="V11" s="39"/>
      <c r="W11" s="64">
        <f>SUM(C13+G13+K13+O13+S13+G14+K14+O14+S14+C15+G15+K15+O15+S15)</f>
        <v>0</v>
      </c>
    </row>
    <row r="12" spans="1:23" ht="12.75">
      <c r="A12" s="36" t="s">
        <v>36</v>
      </c>
      <c r="C12" s="37"/>
      <c r="E12" s="36" t="s">
        <v>183</v>
      </c>
      <c r="G12" s="37"/>
      <c r="I12" s="36" t="s">
        <v>196</v>
      </c>
      <c r="K12" s="37"/>
      <c r="M12" s="36" t="s">
        <v>237</v>
      </c>
      <c r="O12" s="37"/>
      <c r="Q12" s="36" t="s">
        <v>238</v>
      </c>
      <c r="S12" s="37"/>
      <c r="U12" s="61" t="s">
        <v>36</v>
      </c>
      <c r="V12" s="39"/>
      <c r="W12" s="64">
        <f>SUM(C12+G12+K12)</f>
        <v>0</v>
      </c>
    </row>
    <row r="13" spans="1:23" ht="12.75">
      <c r="A13" s="36" t="s">
        <v>37</v>
      </c>
      <c r="C13" s="37"/>
      <c r="E13" s="36" t="s">
        <v>38</v>
      </c>
      <c r="G13" s="37"/>
      <c r="I13" s="36" t="s">
        <v>40</v>
      </c>
      <c r="K13" s="37"/>
      <c r="M13" s="36" t="s">
        <v>39</v>
      </c>
      <c r="O13" s="37"/>
      <c r="Q13" s="36"/>
      <c r="S13" s="37"/>
      <c r="U13" s="62" t="s">
        <v>329</v>
      </c>
      <c r="V13" s="60"/>
      <c r="W13" s="65">
        <f>SUM(C16+G16+K16+O16+S16+C17+G17+K17+O17+C18+G18+K18+O18+S18+C19+G19+K19+O19+S19+C20+G20+K20+O20+S20+C21+G21+K21+O21+S21+C22+G22+K22+O22)</f>
        <v>0</v>
      </c>
    </row>
    <row r="14" spans="1:23" ht="12.75">
      <c r="A14" s="36" t="s">
        <v>184</v>
      </c>
      <c r="C14" s="37"/>
      <c r="E14" s="36" t="s">
        <v>42</v>
      </c>
      <c r="G14" s="37"/>
      <c r="I14" s="36" t="s">
        <v>171</v>
      </c>
      <c r="K14" s="37"/>
      <c r="M14" s="36" t="s">
        <v>44</v>
      </c>
      <c r="O14" s="37"/>
      <c r="Q14" s="36" t="s">
        <v>43</v>
      </c>
      <c r="S14" s="37"/>
      <c r="U14" s="72"/>
      <c r="W14" s="71"/>
    </row>
    <row r="15" spans="1:23" ht="12.75">
      <c r="A15" s="36" t="s">
        <v>144</v>
      </c>
      <c r="C15" s="37"/>
      <c r="E15" s="36" t="s">
        <v>145</v>
      </c>
      <c r="G15" s="37"/>
      <c r="I15" s="36" t="s">
        <v>146</v>
      </c>
      <c r="K15" s="37"/>
      <c r="M15" s="36" t="s">
        <v>147</v>
      </c>
      <c r="O15" s="37"/>
      <c r="Q15" s="36" t="s">
        <v>148</v>
      </c>
      <c r="S15" s="37"/>
      <c r="U15" s="72"/>
      <c r="W15" s="71"/>
    </row>
    <row r="16" spans="1:23" ht="12.75">
      <c r="A16" s="36" t="s">
        <v>185</v>
      </c>
      <c r="C16" s="37"/>
      <c r="E16" s="36" t="s">
        <v>186</v>
      </c>
      <c r="G16" s="37"/>
      <c r="I16" s="36"/>
      <c r="K16" s="37"/>
      <c r="M16" s="36" t="s">
        <v>187</v>
      </c>
      <c r="O16" s="37"/>
      <c r="Q16" s="36" t="s">
        <v>188</v>
      </c>
      <c r="S16" s="37"/>
      <c r="U16" s="72"/>
      <c r="W16" s="71"/>
    </row>
    <row r="17" spans="1:23" ht="12.75">
      <c r="A17" s="36"/>
      <c r="C17" s="37"/>
      <c r="E17" s="36"/>
      <c r="G17" s="37"/>
      <c r="I17" s="36"/>
      <c r="K17" s="37"/>
      <c r="M17" s="36"/>
      <c r="O17" s="37"/>
      <c r="Q17" s="36" t="s">
        <v>189</v>
      </c>
      <c r="S17" s="37"/>
      <c r="U17" s="72"/>
      <c r="W17" s="71"/>
    </row>
    <row r="18" spans="1:23" ht="12.75">
      <c r="A18" s="36" t="s">
        <v>345</v>
      </c>
      <c r="C18" s="37"/>
      <c r="E18" s="36" t="s">
        <v>346</v>
      </c>
      <c r="G18" s="37"/>
      <c r="I18" s="36" t="s">
        <v>347</v>
      </c>
      <c r="K18" s="37"/>
      <c r="M18" s="36" t="s">
        <v>348</v>
      </c>
      <c r="O18" s="37"/>
      <c r="Q18" s="36" t="s">
        <v>349</v>
      </c>
      <c r="S18" s="37"/>
      <c r="U18" s="72"/>
      <c r="W18" s="71"/>
    </row>
    <row r="19" spans="1:19" ht="12.75">
      <c r="A19" s="36">
        <v>2007</v>
      </c>
      <c r="C19" s="37"/>
      <c r="E19" s="36">
        <v>2033</v>
      </c>
      <c r="G19" s="37"/>
      <c r="I19" s="36"/>
      <c r="K19" s="37"/>
      <c r="M19" s="36" t="s">
        <v>350</v>
      </c>
      <c r="O19" s="37"/>
      <c r="Q19" s="36" t="s">
        <v>344</v>
      </c>
      <c r="S19" s="37"/>
    </row>
    <row r="20" spans="1:19" ht="12.75">
      <c r="A20" s="36" t="s">
        <v>351</v>
      </c>
      <c r="C20" s="37"/>
      <c r="E20" s="36" t="s">
        <v>352</v>
      </c>
      <c r="G20" s="37"/>
      <c r="I20" s="36" t="s">
        <v>353</v>
      </c>
      <c r="K20" s="37"/>
      <c r="M20" s="36"/>
      <c r="O20" s="37"/>
      <c r="Q20" s="36"/>
      <c r="S20" s="37"/>
    </row>
    <row r="21" spans="1:19" ht="12.75">
      <c r="A21" s="36">
        <v>1110</v>
      </c>
      <c r="C21" s="37"/>
      <c r="E21" s="36">
        <v>1120</v>
      </c>
      <c r="G21" s="37"/>
      <c r="I21" s="36">
        <v>1140</v>
      </c>
      <c r="K21" s="37"/>
      <c r="M21" s="36" t="s">
        <v>354</v>
      </c>
      <c r="O21" s="37"/>
      <c r="Q21" s="36"/>
      <c r="S21" s="37"/>
    </row>
    <row r="22" spans="1:19" ht="12.75">
      <c r="A22" s="75">
        <v>1210</v>
      </c>
      <c r="C22" s="37"/>
      <c r="E22" s="36">
        <v>1220</v>
      </c>
      <c r="G22" s="37"/>
      <c r="I22" s="36"/>
      <c r="K22" s="37"/>
      <c r="M22" s="36"/>
      <c r="O22" s="37"/>
      <c r="Q22" s="36"/>
      <c r="S22" s="71"/>
    </row>
    <row r="26" ht="12.75">
      <c r="A26" s="9" t="s">
        <v>0</v>
      </c>
    </row>
    <row r="27" spans="1:5" ht="12.75">
      <c r="A27" s="28" t="s">
        <v>167</v>
      </c>
      <c r="E27" s="4"/>
    </row>
    <row r="30" spans="5:7" ht="12.75">
      <c r="E30" s="68"/>
      <c r="F30" s="39"/>
      <c r="G30" s="69"/>
    </row>
    <row r="31" spans="5:7" ht="12.75">
      <c r="E31" s="68"/>
      <c r="F31" s="39"/>
      <c r="G31" s="69"/>
    </row>
    <row r="32" spans="5:7" ht="12.75">
      <c r="E32" s="68"/>
      <c r="F32" s="39"/>
      <c r="G32" s="69"/>
    </row>
    <row r="33" spans="5:7" ht="12.75">
      <c r="E33" s="68"/>
      <c r="F33" s="39"/>
      <c r="G33" s="69"/>
    </row>
    <row r="34" spans="5:7" ht="12.75">
      <c r="E34" s="68"/>
      <c r="F34" s="39"/>
      <c r="G34" s="69"/>
    </row>
  </sheetData>
  <sheetProtection password="8E8D" sheet="1" objects="1" scenarios="1"/>
  <hyperlinks>
    <hyperlink ref="E1" r:id="rId1" display="www.ghtrout.com"/>
    <hyperlink ref="A1" r:id="rId2" display="email: Dave Bromley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140625" style="0" customWidth="1"/>
    <col min="3" max="3" width="5.7109375" style="0" customWidth="1"/>
    <col min="5" max="5" width="5.7109375" style="0" customWidth="1"/>
    <col min="7" max="7" width="5.7109375" style="0" customWidth="1"/>
  </cols>
  <sheetData>
    <row r="1" spans="1:4" ht="12.75">
      <c r="A1" s="1"/>
      <c r="D1" s="29"/>
    </row>
    <row r="3" ht="13.5" thickBot="1"/>
    <row r="4" spans="1:6" ht="19.5" thickBot="1" thickTop="1">
      <c r="A4" s="2" t="s">
        <v>149</v>
      </c>
      <c r="D4" s="83" t="s">
        <v>263</v>
      </c>
      <c r="E4" s="84"/>
      <c r="F4" s="85"/>
    </row>
    <row r="5" spans="1:6" ht="14.25" thickBot="1" thickTop="1">
      <c r="A5" s="6" t="s">
        <v>360</v>
      </c>
      <c r="D5" s="46" t="s">
        <v>221</v>
      </c>
      <c r="E5" s="47"/>
      <c r="F5" s="45"/>
    </row>
    <row r="6" spans="4:6" ht="13.5" thickBot="1">
      <c r="D6" s="40"/>
      <c r="E6" s="39"/>
      <c r="F6" s="41"/>
    </row>
    <row r="7" spans="4:6" ht="14.25" thickBot="1" thickTop="1">
      <c r="D7" s="46" t="s">
        <v>222</v>
      </c>
      <c r="E7" s="47"/>
      <c r="F7" s="45"/>
    </row>
    <row r="8" spans="4:6" ht="14.25" thickBot="1" thickTop="1">
      <c r="D8" s="42"/>
      <c r="E8" s="43"/>
      <c r="F8" s="44"/>
    </row>
    <row r="9" spans="1:4" ht="18.75" thickTop="1">
      <c r="A9" s="2" t="s">
        <v>220</v>
      </c>
      <c r="D9" s="4"/>
    </row>
    <row r="11" ht="12.75">
      <c r="A11" t="s">
        <v>153</v>
      </c>
    </row>
    <row r="13" spans="1:6" ht="12.75">
      <c r="A13" s="38" t="s">
        <v>372</v>
      </c>
      <c r="B13" s="24" t="s">
        <v>370</v>
      </c>
      <c r="F13" t="s">
        <v>152</v>
      </c>
    </row>
    <row r="15" ht="12.75">
      <c r="A15" s="9" t="s">
        <v>166</v>
      </c>
    </row>
    <row r="16" spans="1:3" ht="12.75">
      <c r="A16" s="28" t="s">
        <v>167</v>
      </c>
      <c r="C16" s="24"/>
    </row>
    <row r="18" spans="2:5" ht="12.75">
      <c r="B18" s="4"/>
      <c r="E18" s="4"/>
    </row>
  </sheetData>
  <sheetProtection password="8E8D" sheet="1" objects="1" scenarios="1"/>
  <mergeCells count="1">
    <mergeCell ref="D4:F4"/>
  </mergeCells>
  <hyperlinks>
    <hyperlink ref="B13" r:id="rId1" display="http://www.ghtrout.com/ghtrout/index.html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P29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43.00390625" style="0" customWidth="1"/>
    <col min="3" max="3" width="2.7109375" style="0" customWidth="1"/>
    <col min="5" max="5" width="2.7109375" style="0" customWidth="1"/>
    <col min="7" max="7" width="2.7109375" style="0" customWidth="1"/>
    <col min="9" max="9" width="2.7109375" style="0" customWidth="1"/>
    <col min="11" max="11" width="2.7109375" style="0" customWidth="1"/>
    <col min="13" max="13" width="2.7109375" style="0" customWidth="1"/>
    <col min="15" max="15" width="3.140625" style="0" customWidth="1"/>
    <col min="17" max="17" width="2.7109375" style="0" customWidth="1"/>
    <col min="19" max="19" width="2.7109375" style="0" customWidth="1"/>
  </cols>
  <sheetData>
    <row r="1" spans="1:5" ht="12.75">
      <c r="A1" s="1" t="s">
        <v>375</v>
      </c>
      <c r="E1" s="4"/>
    </row>
    <row r="2" spans="1:5" ht="12.75">
      <c r="A2" s="24" t="s">
        <v>373</v>
      </c>
      <c r="B2" s="24" t="s">
        <v>368</v>
      </c>
      <c r="E2" t="s">
        <v>23</v>
      </c>
    </row>
    <row r="3" ht="12.75">
      <c r="E3" t="s">
        <v>24</v>
      </c>
    </row>
    <row r="4" spans="1:5" ht="18.75" thickBot="1">
      <c r="A4" s="2" t="s">
        <v>25</v>
      </c>
      <c r="E4" t="s">
        <v>142</v>
      </c>
    </row>
    <row r="5" ht="13.5" thickBot="1">
      <c r="A5" s="6"/>
    </row>
    <row r="8" ht="12.75">
      <c r="A8" t="s">
        <v>26</v>
      </c>
    </row>
    <row r="9" spans="1:4" ht="12.75">
      <c r="A9" t="s">
        <v>27</v>
      </c>
      <c r="D9" s="4" t="s">
        <v>264</v>
      </c>
    </row>
    <row r="10" ht="12.75">
      <c r="A10" t="s">
        <v>28</v>
      </c>
    </row>
    <row r="11" ht="12.75">
      <c r="A11" s="4" t="s">
        <v>182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33</v>
      </c>
    </row>
    <row r="17" ht="12.75">
      <c r="A17" t="s">
        <v>266</v>
      </c>
    </row>
    <row r="18" ht="12.75">
      <c r="A18" t="s">
        <v>181</v>
      </c>
    </row>
    <row r="20" ht="12.75">
      <c r="A20" t="s">
        <v>265</v>
      </c>
    </row>
    <row r="22" ht="12.75">
      <c r="A22" s="9" t="s">
        <v>166</v>
      </c>
    </row>
    <row r="23" ht="12.75">
      <c r="A23" s="28" t="s">
        <v>167</v>
      </c>
    </row>
    <row r="25" ht="12.75">
      <c r="P25" s="48"/>
    </row>
    <row r="26" spans="1:16" ht="12.75">
      <c r="A26" s="36" t="s">
        <v>233</v>
      </c>
      <c r="B26" s="48" t="s">
        <v>224</v>
      </c>
      <c r="D26" s="37"/>
      <c r="F26" s="48" t="s">
        <v>223</v>
      </c>
      <c r="H26" s="37"/>
      <c r="J26" s="48"/>
      <c r="L26" s="48"/>
      <c r="N26" s="48"/>
      <c r="P26" s="48"/>
    </row>
    <row r="27" spans="1:16" ht="12.75">
      <c r="A27" s="36" t="s">
        <v>235</v>
      </c>
      <c r="B27" s="48" t="s">
        <v>226</v>
      </c>
      <c r="D27" s="37"/>
      <c r="F27" s="48" t="s">
        <v>227</v>
      </c>
      <c r="H27" s="37"/>
      <c r="J27" s="48" t="s">
        <v>228</v>
      </c>
      <c r="L27" s="37"/>
      <c r="N27" s="48"/>
      <c r="P27" s="48"/>
    </row>
    <row r="28" spans="1:16" ht="12.75">
      <c r="A28" s="36" t="s">
        <v>234</v>
      </c>
      <c r="B28" s="48" t="s">
        <v>225</v>
      </c>
      <c r="D28" s="37"/>
      <c r="F28" s="48" t="s">
        <v>229</v>
      </c>
      <c r="H28" s="37"/>
      <c r="J28" s="48" t="s">
        <v>230</v>
      </c>
      <c r="L28" s="37"/>
      <c r="N28" s="48" t="s">
        <v>232</v>
      </c>
      <c r="P28" s="37"/>
    </row>
    <row r="29" spans="1:16" ht="12.75">
      <c r="A29" s="36" t="s">
        <v>234</v>
      </c>
      <c r="B29" s="48"/>
      <c r="D29" s="36"/>
      <c r="H29" s="36"/>
      <c r="N29" s="48" t="s">
        <v>231</v>
      </c>
      <c r="P29" s="37"/>
    </row>
  </sheetData>
  <sheetProtection password="8E8D" sheet="1" objects="1" scenarios="1"/>
  <hyperlinks>
    <hyperlink ref="B2" r:id="rId1" display="www.ghtrout.com"/>
    <hyperlink ref="A2" r:id="rId2" display="email: David Bromley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28125" style="0" customWidth="1"/>
    <col min="4" max="4" width="11.8515625" style="0" customWidth="1"/>
    <col min="7" max="7" width="23.57421875" style="0" customWidth="1"/>
  </cols>
  <sheetData>
    <row r="1" spans="1:6" ht="12.75">
      <c r="A1" s="1"/>
      <c r="F1" s="29"/>
    </row>
    <row r="2" ht="12.75" hidden="1"/>
    <row r="3" ht="18">
      <c r="A3" s="2" t="s">
        <v>267</v>
      </c>
    </row>
    <row r="5" ht="18">
      <c r="A5" s="2" t="s">
        <v>287</v>
      </c>
    </row>
    <row r="7" ht="12.75">
      <c r="B7" s="4" t="s">
        <v>358</v>
      </c>
    </row>
    <row r="8" ht="12.75">
      <c r="A8" s="74" t="s">
        <v>359</v>
      </c>
    </row>
    <row r="9" spans="1:8" ht="12.75">
      <c r="A9" s="9" t="s">
        <v>371</v>
      </c>
      <c r="B9" s="9"/>
      <c r="C9" s="7"/>
      <c r="D9" s="24" t="s">
        <v>370</v>
      </c>
      <c r="E9" s="7"/>
      <c r="F9" s="7"/>
      <c r="G9" s="7"/>
      <c r="H9" s="9" t="s">
        <v>268</v>
      </c>
    </row>
    <row r="10" ht="12.75">
      <c r="A10" s="4" t="s">
        <v>269</v>
      </c>
    </row>
    <row r="11" ht="12.75">
      <c r="A11" s="9" t="s">
        <v>0</v>
      </c>
    </row>
    <row r="12" ht="12.75">
      <c r="A12" s="28" t="s">
        <v>167</v>
      </c>
    </row>
    <row r="13" ht="12.75">
      <c r="A13" t="s">
        <v>294</v>
      </c>
    </row>
    <row r="15" spans="2:8" ht="12.75">
      <c r="B15" s="53" t="s">
        <v>270</v>
      </c>
      <c r="C15" s="53" t="s">
        <v>271</v>
      </c>
      <c r="D15" s="53" t="s">
        <v>272</v>
      </c>
      <c r="E15" s="53" t="s">
        <v>273</v>
      </c>
      <c r="F15" s="4" t="s">
        <v>274</v>
      </c>
      <c r="G15" s="53" t="s">
        <v>275</v>
      </c>
      <c r="H15" s="53" t="s">
        <v>276</v>
      </c>
    </row>
    <row r="16" spans="2:3" ht="12.75">
      <c r="B16" s="54">
        <v>12</v>
      </c>
      <c r="C16" s="54" t="s">
        <v>314</v>
      </c>
    </row>
    <row r="17" spans="2:8" ht="12.75">
      <c r="B17" s="50" t="s">
        <v>295</v>
      </c>
      <c r="C17" s="50" t="s">
        <v>278</v>
      </c>
      <c r="D17" s="50" t="s">
        <v>318</v>
      </c>
      <c r="E17" s="50" t="s">
        <v>284</v>
      </c>
      <c r="F17" s="51">
        <v>37781</v>
      </c>
      <c r="G17" s="50" t="s">
        <v>290</v>
      </c>
      <c r="H17" s="50" t="s">
        <v>276</v>
      </c>
    </row>
    <row r="18" spans="2:8" ht="12.75">
      <c r="B18" s="50" t="s">
        <v>296</v>
      </c>
      <c r="C18" s="50" t="s">
        <v>280</v>
      </c>
      <c r="D18" s="50" t="s">
        <v>317</v>
      </c>
      <c r="E18" s="52" t="s">
        <v>288</v>
      </c>
      <c r="F18" s="51">
        <v>37576</v>
      </c>
      <c r="G18" s="50" t="s">
        <v>291</v>
      </c>
      <c r="H18" s="50" t="s">
        <v>276</v>
      </c>
    </row>
    <row r="19" spans="2:8" ht="12.75">
      <c r="B19" s="50" t="s">
        <v>297</v>
      </c>
      <c r="C19" s="50" t="s">
        <v>279</v>
      </c>
      <c r="D19" s="50" t="s">
        <v>316</v>
      </c>
      <c r="E19" s="50" t="s">
        <v>285</v>
      </c>
      <c r="F19" s="51">
        <v>36560</v>
      </c>
      <c r="G19" s="50" t="s">
        <v>292</v>
      </c>
      <c r="H19" s="50" t="s">
        <v>276</v>
      </c>
    </row>
    <row r="20" spans="2:7" ht="12.75">
      <c r="B20" s="50" t="s">
        <v>298</v>
      </c>
      <c r="C20" s="50" t="s">
        <v>283</v>
      </c>
      <c r="D20" s="50" t="s">
        <v>315</v>
      </c>
      <c r="E20" s="52" t="s">
        <v>289</v>
      </c>
      <c r="F20" s="51">
        <v>37565</v>
      </c>
      <c r="G20" s="50" t="s">
        <v>293</v>
      </c>
    </row>
    <row r="21" spans="2:3" ht="12.75">
      <c r="B21" s="50" t="s">
        <v>299</v>
      </c>
      <c r="C21" s="50" t="s">
        <v>286</v>
      </c>
    </row>
    <row r="22" spans="2:3" ht="12.75">
      <c r="B22" s="50" t="s">
        <v>300</v>
      </c>
      <c r="C22" s="50" t="s">
        <v>277</v>
      </c>
    </row>
    <row r="23" spans="2:3" ht="12.75">
      <c r="B23" s="50" t="s">
        <v>301</v>
      </c>
      <c r="C23" s="50" t="s">
        <v>281</v>
      </c>
    </row>
    <row r="24" spans="2:7" ht="12.75">
      <c r="B24" s="50" t="s">
        <v>304</v>
      </c>
      <c r="C24" t="s">
        <v>305</v>
      </c>
      <c r="G24" t="s">
        <v>306</v>
      </c>
    </row>
    <row r="25" spans="2:3" ht="12.75">
      <c r="B25" s="50" t="s">
        <v>308</v>
      </c>
      <c r="C25" t="s">
        <v>311</v>
      </c>
    </row>
    <row r="26" ht="12.75">
      <c r="B26" s="50" t="s">
        <v>309</v>
      </c>
    </row>
    <row r="27" ht="12.75">
      <c r="B27" s="50" t="s">
        <v>310</v>
      </c>
    </row>
    <row r="28" spans="2:3" ht="12.75">
      <c r="B28" s="50" t="s">
        <v>312</v>
      </c>
      <c r="C28" t="s">
        <v>307</v>
      </c>
    </row>
    <row r="29" spans="2:3" ht="12.75">
      <c r="B29" s="50" t="s">
        <v>313</v>
      </c>
      <c r="C29" s="50" t="s">
        <v>282</v>
      </c>
    </row>
  </sheetData>
  <sheetProtection password="8E8D" sheet="1" objects="1" scenarios="1"/>
  <hyperlinks>
    <hyperlink ref="D9" r:id="rId1" display="http://www.ghtrout.com/ghtrout/index.html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76" customWidth="1"/>
    <col min="3" max="3" width="6.00390625" style="76" customWidth="1"/>
    <col min="4" max="16384" width="9.140625" style="76" customWidth="1"/>
  </cols>
  <sheetData>
    <row r="1" ht="12.75">
      <c r="B1" s="77" t="s">
        <v>376</v>
      </c>
    </row>
    <row r="3" spans="2:8" ht="12.75">
      <c r="B3" s="78"/>
      <c r="H3" s="78"/>
    </row>
    <row r="4" ht="12.75" hidden="1"/>
    <row r="5" ht="15">
      <c r="B5" s="79" t="s">
        <v>377</v>
      </c>
    </row>
    <row r="6" ht="15">
      <c r="B6" s="79" t="s">
        <v>378</v>
      </c>
    </row>
    <row r="7" ht="18">
      <c r="B7" s="80" t="s">
        <v>35</v>
      </c>
    </row>
    <row r="10" ht="12.75">
      <c r="B10" s="81" t="s">
        <v>379</v>
      </c>
    </row>
    <row r="12" ht="12.75">
      <c r="B12" s="82"/>
    </row>
    <row r="13" spans="1:7" ht="12.75">
      <c r="A13" s="81" t="s">
        <v>380</v>
      </c>
      <c r="B13" s="81" t="s">
        <v>381</v>
      </c>
      <c r="C13" s="81" t="s">
        <v>382</v>
      </c>
      <c r="D13" s="81" t="s">
        <v>383</v>
      </c>
      <c r="E13" s="81" t="s">
        <v>384</v>
      </c>
      <c r="F13" s="81" t="s">
        <v>385</v>
      </c>
      <c r="G13" s="81" t="s">
        <v>386</v>
      </c>
    </row>
    <row r="14" spans="1:7" ht="12.75">
      <c r="A14">
        <v>0</v>
      </c>
      <c r="B14">
        <v>2038</v>
      </c>
      <c r="C14"/>
      <c r="D14" t="s">
        <v>387</v>
      </c>
      <c r="E14" t="s">
        <v>387</v>
      </c>
      <c r="F14">
        <v>798000</v>
      </c>
      <c r="G14" s="15" t="s">
        <v>388</v>
      </c>
    </row>
    <row r="15" spans="1:7" ht="12.75">
      <c r="A15">
        <v>1</v>
      </c>
      <c r="B15">
        <v>3332</v>
      </c>
      <c r="C15"/>
      <c r="D15" t="s">
        <v>387</v>
      </c>
      <c r="E15" t="s">
        <v>387</v>
      </c>
      <c r="F15">
        <v>666940</v>
      </c>
      <c r="G15" t="s">
        <v>387</v>
      </c>
    </row>
    <row r="16" spans="1:7" ht="12.75">
      <c r="A16">
        <v>2</v>
      </c>
      <c r="B16">
        <v>2925</v>
      </c>
      <c r="C16"/>
      <c r="D16" t="s">
        <v>387</v>
      </c>
      <c r="E16" t="s">
        <v>387</v>
      </c>
      <c r="F16">
        <v>867592</v>
      </c>
      <c r="G16" t="s">
        <v>387</v>
      </c>
    </row>
    <row r="17" spans="1:7" ht="12.75">
      <c r="A17">
        <v>3</v>
      </c>
      <c r="B17">
        <v>3332</v>
      </c>
      <c r="C17"/>
      <c r="D17" t="s">
        <v>387</v>
      </c>
      <c r="E17" t="s">
        <v>387</v>
      </c>
      <c r="F17">
        <v>707101</v>
      </c>
      <c r="G17" t="s">
        <v>387</v>
      </c>
    </row>
    <row r="18" spans="1:7" ht="12.75">
      <c r="A18">
        <v>4</v>
      </c>
      <c r="B18">
        <v>3332</v>
      </c>
      <c r="C18"/>
      <c r="D18" t="s">
        <v>387</v>
      </c>
      <c r="E18" t="s">
        <v>387</v>
      </c>
      <c r="F18">
        <v>666941</v>
      </c>
      <c r="G18" t="s">
        <v>387</v>
      </c>
    </row>
    <row r="19" spans="1:7" ht="12.75">
      <c r="A19">
        <v>5</v>
      </c>
      <c r="B19">
        <v>3332</v>
      </c>
      <c r="C19"/>
      <c r="D19" t="s">
        <v>387</v>
      </c>
      <c r="E19" t="s">
        <v>387</v>
      </c>
      <c r="F19">
        <v>666942</v>
      </c>
      <c r="G19" t="s">
        <v>387</v>
      </c>
    </row>
    <row r="20" spans="1:7" ht="12.75">
      <c r="A20">
        <v>6</v>
      </c>
      <c r="B20">
        <v>3332</v>
      </c>
      <c r="C20"/>
      <c r="D20" t="s">
        <v>387</v>
      </c>
      <c r="E20" t="s">
        <v>387</v>
      </c>
      <c r="F20">
        <v>666944</v>
      </c>
      <c r="G20" t="s">
        <v>387</v>
      </c>
    </row>
    <row r="21" spans="1:7" ht="12.75">
      <c r="A21">
        <v>7</v>
      </c>
      <c r="B21">
        <v>2786</v>
      </c>
      <c r="C21"/>
      <c r="D21" t="s">
        <v>387</v>
      </c>
      <c r="E21" t="s">
        <v>387</v>
      </c>
      <c r="F21">
        <v>816249</v>
      </c>
      <c r="G21" t="s">
        <v>387</v>
      </c>
    </row>
    <row r="22" spans="1:7" ht="12.75">
      <c r="A22">
        <v>8</v>
      </c>
      <c r="B22">
        <v>3332</v>
      </c>
      <c r="C22"/>
      <c r="D22" t="s">
        <v>387</v>
      </c>
      <c r="E22" t="s">
        <v>387</v>
      </c>
      <c r="F22">
        <v>666945</v>
      </c>
      <c r="G22" t="s">
        <v>387</v>
      </c>
    </row>
    <row r="23" spans="1:7" ht="12.75">
      <c r="A23">
        <v>9</v>
      </c>
      <c r="B23">
        <v>2038</v>
      </c>
      <c r="C23"/>
      <c r="D23" t="s">
        <v>387</v>
      </c>
      <c r="E23" t="s">
        <v>387</v>
      </c>
      <c r="F23">
        <v>798500</v>
      </c>
      <c r="G23" s="15" t="s">
        <v>388</v>
      </c>
    </row>
    <row r="24" spans="1:7" ht="12.75">
      <c r="A24">
        <v>10</v>
      </c>
      <c r="B24">
        <v>3332</v>
      </c>
      <c r="C24"/>
      <c r="D24" t="s">
        <v>387</v>
      </c>
      <c r="E24" t="s">
        <v>387</v>
      </c>
      <c r="F24">
        <v>666946</v>
      </c>
      <c r="G24" t="s">
        <v>387</v>
      </c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</sheetData>
  <sheetProtection password="8E8D"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1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2.8515625" style="18" customWidth="1"/>
    <col min="2" max="8" width="9.140625" style="18" customWidth="1"/>
    <col min="9" max="9" width="13.140625" style="18" customWidth="1"/>
    <col min="10" max="12" width="9.140625" style="18" customWidth="1"/>
    <col min="13" max="13" width="9.8515625" style="18" customWidth="1"/>
    <col min="14" max="16384" width="9.140625" style="18" customWidth="1"/>
  </cols>
  <sheetData>
    <row r="1" spans="1:5" ht="15">
      <c r="A1" s="16" t="s">
        <v>61</v>
      </c>
      <c r="B1" s="17"/>
      <c r="C1" s="17"/>
      <c r="D1" s="17"/>
      <c r="E1" s="18" t="s">
        <v>62</v>
      </c>
    </row>
    <row r="2" spans="1:2" ht="12.75">
      <c r="A2" s="17" t="s">
        <v>63</v>
      </c>
      <c r="B2" s="17"/>
    </row>
    <row r="3" ht="12.75">
      <c r="A3" s="19" t="s">
        <v>64</v>
      </c>
    </row>
    <row r="4" ht="12.75">
      <c r="A4" s="19" t="s">
        <v>65</v>
      </c>
    </row>
    <row r="5" ht="12.75">
      <c r="A5" s="19" t="s">
        <v>66</v>
      </c>
    </row>
    <row r="6" spans="1:6" ht="12.75">
      <c r="A6" s="20" t="s">
        <v>67</v>
      </c>
      <c r="B6" s="15"/>
      <c r="C6" s="15"/>
      <c r="D6" s="15"/>
      <c r="E6" s="15"/>
      <c r="F6" s="15"/>
    </row>
    <row r="7" spans="1:9" ht="12.75">
      <c r="A7" s="15" t="s">
        <v>68</v>
      </c>
      <c r="B7" s="15"/>
      <c r="C7" s="15"/>
      <c r="D7" s="15"/>
      <c r="E7" s="15"/>
      <c r="F7" s="15"/>
      <c r="G7" s="15"/>
      <c r="H7" s="15"/>
      <c r="I7" s="15"/>
    </row>
    <row r="8" spans="1:8" ht="12.75">
      <c r="A8" s="20" t="s">
        <v>69</v>
      </c>
      <c r="B8" s="15"/>
      <c r="C8" s="15"/>
      <c r="D8" s="15"/>
      <c r="E8" s="15"/>
      <c r="F8" s="15"/>
      <c r="H8" s="19"/>
    </row>
    <row r="9" spans="1:6" ht="12.75">
      <c r="A9" s="15" t="s">
        <v>70</v>
      </c>
      <c r="B9" s="15"/>
      <c r="C9" s="15"/>
      <c r="D9" s="20" t="s">
        <v>71</v>
      </c>
      <c r="E9" s="15"/>
      <c r="F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 t="s">
        <v>72</v>
      </c>
      <c r="B11" s="15"/>
      <c r="C11" s="15"/>
      <c r="D11" s="15"/>
      <c r="E11" s="15"/>
      <c r="F11" s="15"/>
      <c r="G11" s="15"/>
      <c r="H11" s="15"/>
      <c r="I11" s="15"/>
    </row>
    <row r="12" ht="12.75">
      <c r="A12" s="18" t="s">
        <v>73</v>
      </c>
    </row>
    <row r="13" ht="12.75">
      <c r="A13" s="18" t="s">
        <v>74</v>
      </c>
    </row>
    <row r="14" spans="1:2" ht="12.75">
      <c r="A14" s="18" t="s">
        <v>75</v>
      </c>
      <c r="B14" s="18" t="s">
        <v>76</v>
      </c>
    </row>
    <row r="15" ht="12.75">
      <c r="A15" s="18" t="s">
        <v>77</v>
      </c>
    </row>
    <row r="16" spans="1:4" ht="12.75">
      <c r="A16" s="15" t="s">
        <v>78</v>
      </c>
      <c r="B16" s="15"/>
      <c r="C16" s="15"/>
      <c r="D16" s="15"/>
    </row>
    <row r="17" spans="1:6" ht="12.75">
      <c r="A17" s="20" t="s">
        <v>79</v>
      </c>
      <c r="B17" s="15"/>
      <c r="C17" s="15"/>
      <c r="D17" s="15"/>
      <c r="E17" s="15"/>
      <c r="F17" s="15"/>
    </row>
    <row r="18" spans="1:11" ht="12.75">
      <c r="A18" s="20" t="s">
        <v>80</v>
      </c>
      <c r="B18" s="15"/>
      <c r="C18" s="15"/>
      <c r="D18" s="15"/>
      <c r="E18" s="15"/>
      <c r="F18" s="15"/>
      <c r="J18" s="15"/>
      <c r="K18" s="15"/>
    </row>
    <row r="19" spans="1:11" ht="12.75">
      <c r="A19" s="15" t="s">
        <v>81</v>
      </c>
      <c r="B19" s="20" t="s">
        <v>82</v>
      </c>
      <c r="C19" s="15" t="s">
        <v>83</v>
      </c>
      <c r="D19" s="15"/>
      <c r="E19" s="15"/>
      <c r="F19" s="15"/>
      <c r="G19" s="15"/>
      <c r="J19" s="15"/>
      <c r="K19" s="15"/>
    </row>
    <row r="20" spans="1:1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15" t="s">
        <v>84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8" t="s">
        <v>85</v>
      </c>
      <c r="E22" s="15"/>
      <c r="F22" s="15"/>
      <c r="G22" s="15"/>
      <c r="H22" s="15"/>
      <c r="I22" s="15"/>
      <c r="J22" s="15"/>
      <c r="K22" s="15"/>
    </row>
    <row r="23" spans="1:9" ht="12.75">
      <c r="A23" s="18" t="s">
        <v>86</v>
      </c>
      <c r="G23" s="15"/>
      <c r="H23" s="15"/>
      <c r="I23" s="15"/>
    </row>
    <row r="24" spans="1:9" ht="12.75">
      <c r="A24" s="20" t="s">
        <v>87</v>
      </c>
      <c r="B24" s="15" t="s">
        <v>82</v>
      </c>
      <c r="C24" s="15" t="s">
        <v>88</v>
      </c>
      <c r="H24" s="15"/>
      <c r="I24" s="15"/>
    </row>
    <row r="25" spans="1:4" ht="12.75">
      <c r="A25" s="15"/>
      <c r="B25" s="15"/>
      <c r="C25" s="15"/>
      <c r="D25" s="15"/>
    </row>
    <row r="26" spans="1:6" ht="12.75">
      <c r="A26" s="19" t="s">
        <v>89</v>
      </c>
      <c r="B26" s="15"/>
      <c r="D26" s="15"/>
      <c r="E26" s="15"/>
      <c r="F26" s="15"/>
    </row>
    <row r="27" spans="1:7" ht="12.75">
      <c r="A27" s="20" t="s">
        <v>90</v>
      </c>
      <c r="B27" s="15"/>
      <c r="C27" s="15"/>
      <c r="D27" s="15"/>
      <c r="E27" s="15"/>
      <c r="F27" s="15"/>
      <c r="G27" s="15"/>
    </row>
    <row r="28" spans="1:3" ht="12.75">
      <c r="A28" s="15"/>
      <c r="B28" s="15"/>
      <c r="C28" s="15"/>
    </row>
    <row r="29" spans="1:4" ht="12.75">
      <c r="A29" s="15" t="s">
        <v>91</v>
      </c>
      <c r="C29" s="15"/>
      <c r="D29" s="15"/>
    </row>
    <row r="30" spans="1:4" ht="12.75">
      <c r="A30" s="15" t="s">
        <v>92</v>
      </c>
      <c r="B30" s="15"/>
      <c r="C30" s="15"/>
      <c r="D30" s="15"/>
    </row>
    <row r="31" spans="1:4" ht="12.75">
      <c r="A31" s="15" t="s">
        <v>93</v>
      </c>
      <c r="B31" s="15"/>
      <c r="C31" s="15"/>
      <c r="D31" s="15"/>
    </row>
    <row r="32" ht="12.75">
      <c r="A32" s="21" t="s">
        <v>94</v>
      </c>
    </row>
    <row r="33" spans="1:4" ht="12.75">
      <c r="A33" s="20" t="s">
        <v>95</v>
      </c>
      <c r="B33" s="15"/>
      <c r="C33" s="15"/>
      <c r="D33" s="15"/>
    </row>
    <row r="34" spans="1:9" ht="12.75">
      <c r="A34" s="20" t="s">
        <v>96</v>
      </c>
      <c r="B34" s="15"/>
      <c r="C34" s="15"/>
      <c r="D34" s="15"/>
      <c r="E34" s="15"/>
      <c r="F34" s="15"/>
      <c r="G34" s="15"/>
      <c r="H34" s="15"/>
      <c r="I34" s="15"/>
    </row>
    <row r="35" spans="1:10" ht="12.75">
      <c r="A35" s="15" t="s">
        <v>97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9" ht="12.75">
      <c r="A36" s="20" t="s">
        <v>98</v>
      </c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22" t="s">
        <v>99</v>
      </c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20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4" ht="12.75">
      <c r="A40" s="20" t="s">
        <v>100</v>
      </c>
      <c r="B40" s="15"/>
      <c r="C40" s="15"/>
      <c r="D40" s="15"/>
    </row>
    <row r="41" spans="1:4" ht="12.75">
      <c r="A41" s="20" t="s">
        <v>101</v>
      </c>
      <c r="B41" s="15"/>
      <c r="C41" s="15"/>
      <c r="D41" s="15"/>
    </row>
    <row r="42" spans="1:2" ht="12.75">
      <c r="A42" s="15"/>
      <c r="B42" s="19" t="s">
        <v>102</v>
      </c>
    </row>
    <row r="43" ht="12.75">
      <c r="A43" s="19" t="s">
        <v>103</v>
      </c>
    </row>
    <row r="44" ht="12.75">
      <c r="A44" s="20" t="s">
        <v>104</v>
      </c>
    </row>
    <row r="45" ht="12.75">
      <c r="A45" s="19" t="s">
        <v>105</v>
      </c>
    </row>
    <row r="46" spans="1:9" ht="12.75">
      <c r="A46" s="18" t="s">
        <v>106</v>
      </c>
      <c r="I46" s="15"/>
    </row>
    <row r="47" spans="1:10" ht="12.75">
      <c r="A47" s="18" t="s">
        <v>107</v>
      </c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ht="12.75">
      <c r="A49" s="19" t="s">
        <v>108</v>
      </c>
    </row>
    <row r="50" spans="1:9" ht="12.75">
      <c r="A50" s="20" t="s">
        <v>109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20" t="s">
        <v>110</v>
      </c>
      <c r="B51" s="15"/>
      <c r="C51" s="15"/>
      <c r="D51" s="15"/>
      <c r="E51" s="15"/>
      <c r="F51" s="15"/>
      <c r="G51" s="15"/>
      <c r="H51" s="15"/>
      <c r="I51" s="15"/>
    </row>
    <row r="52" ht="12.75">
      <c r="A52" s="19" t="s">
        <v>111</v>
      </c>
    </row>
    <row r="53" spans="1:10" ht="12.75">
      <c r="A53" s="21" t="s">
        <v>112</v>
      </c>
      <c r="J53" s="15"/>
    </row>
    <row r="54" spans="1:10" ht="12.75">
      <c r="A54" s="19" t="s">
        <v>113</v>
      </c>
      <c r="J54" s="15"/>
    </row>
    <row r="55" ht="12.75">
      <c r="A55" s="19" t="s">
        <v>114</v>
      </c>
    </row>
    <row r="57" spans="1:9" ht="12.75">
      <c r="A57" s="18" t="s">
        <v>115</v>
      </c>
      <c r="I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 t="s">
        <v>116</v>
      </c>
      <c r="B61" s="15" t="s">
        <v>117</v>
      </c>
      <c r="C61" s="15"/>
      <c r="D61" s="15"/>
      <c r="E61" s="15"/>
      <c r="F61" s="15"/>
      <c r="G61" s="15"/>
      <c r="H61" s="15"/>
      <c r="I61" s="15"/>
    </row>
    <row r="62" spans="1:9" ht="12.75">
      <c r="A62" s="15" t="s">
        <v>72</v>
      </c>
      <c r="B62" s="15"/>
      <c r="C62" s="15"/>
      <c r="D62" s="15"/>
      <c r="E62" s="15"/>
      <c r="F62" s="15"/>
      <c r="G62" s="15"/>
      <c r="H62" s="15"/>
      <c r="I62" s="15"/>
    </row>
    <row r="63" spans="1:2" ht="12.75">
      <c r="A63" s="18" t="s">
        <v>75</v>
      </c>
      <c r="B63" s="18" t="s">
        <v>76</v>
      </c>
    </row>
    <row r="64" spans="1:4" ht="12.75">
      <c r="A64" s="18" t="s">
        <v>77</v>
      </c>
      <c r="D64" s="15"/>
    </row>
    <row r="65" spans="1:4" ht="12.75">
      <c r="A65" s="15" t="s">
        <v>78</v>
      </c>
      <c r="B65" s="15"/>
      <c r="C65" s="15"/>
      <c r="D65" s="15"/>
    </row>
    <row r="66" spans="1:6" ht="12.75">
      <c r="A66" s="20" t="s">
        <v>118</v>
      </c>
      <c r="B66" s="15"/>
      <c r="C66" s="15"/>
      <c r="D66" s="15"/>
      <c r="E66" s="15"/>
      <c r="F66" s="15"/>
    </row>
    <row r="67" spans="1:6" ht="12.75">
      <c r="A67" s="20" t="s">
        <v>80</v>
      </c>
      <c r="B67" s="15"/>
      <c r="C67" s="15"/>
      <c r="D67" s="15"/>
      <c r="E67" s="15"/>
      <c r="F67" s="15"/>
    </row>
    <row r="68" spans="1:7" ht="12.75">
      <c r="A68" s="15" t="s">
        <v>81</v>
      </c>
      <c r="B68" s="20" t="s">
        <v>82</v>
      </c>
      <c r="C68" s="15" t="s">
        <v>83</v>
      </c>
      <c r="D68" s="15"/>
      <c r="E68" s="15"/>
      <c r="F68" s="15"/>
      <c r="G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 t="s">
        <v>84</v>
      </c>
      <c r="B70" s="15"/>
      <c r="C70" s="15"/>
      <c r="D70" s="15"/>
      <c r="E70" s="15"/>
      <c r="F70" s="15"/>
      <c r="G70" s="15"/>
      <c r="H70" s="15"/>
      <c r="I70" s="15"/>
    </row>
    <row r="71" spans="1:11" ht="12.75">
      <c r="A71" s="18" t="s">
        <v>119</v>
      </c>
      <c r="E71" s="15"/>
      <c r="F71" s="15"/>
      <c r="G71" s="15"/>
      <c r="H71" s="15"/>
      <c r="I71" s="15"/>
      <c r="J71" s="15"/>
      <c r="K71" s="15"/>
    </row>
    <row r="72" spans="1:11" ht="12.75">
      <c r="A72" s="18" t="s">
        <v>86</v>
      </c>
      <c r="G72" s="15"/>
      <c r="H72" s="15"/>
      <c r="I72" s="15"/>
      <c r="J72" s="15"/>
      <c r="K72" s="15"/>
    </row>
    <row r="73" spans="1:11" ht="12.75">
      <c r="A73" s="20" t="s">
        <v>81</v>
      </c>
      <c r="B73" s="15" t="s">
        <v>82</v>
      </c>
      <c r="C73" s="15" t="s">
        <v>88</v>
      </c>
      <c r="H73" s="15"/>
      <c r="I73" s="15"/>
      <c r="J73" s="15"/>
      <c r="K73" s="15"/>
    </row>
    <row r="74" spans="1:11" ht="12.75">
      <c r="A74" s="15"/>
      <c r="B74" s="15"/>
      <c r="C74" s="15"/>
      <c r="D74" s="15"/>
      <c r="J74" s="15"/>
      <c r="K74" s="15"/>
    </row>
    <row r="75" spans="1:11" ht="12.75">
      <c r="A75" s="15" t="s">
        <v>120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5" t="s">
        <v>121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2.75">
      <c r="A77" s="15" t="s">
        <v>122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 t="s">
        <v>123</v>
      </c>
      <c r="B78" s="15" t="s">
        <v>82</v>
      </c>
      <c r="C78" s="15" t="s">
        <v>88</v>
      </c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0" ht="12.75">
      <c r="A80" s="19" t="s">
        <v>124</v>
      </c>
      <c r="B80" s="15"/>
      <c r="D80" s="15"/>
      <c r="E80" s="15"/>
      <c r="F80" s="15"/>
      <c r="J80" s="15"/>
    </row>
    <row r="81" spans="1:7" ht="12.75">
      <c r="A81" s="20" t="s">
        <v>90</v>
      </c>
      <c r="B81" s="15"/>
      <c r="C81" s="15"/>
      <c r="D81" s="15"/>
      <c r="E81" s="15"/>
      <c r="F81" s="15"/>
      <c r="G81" s="15"/>
    </row>
    <row r="82" spans="1:3" ht="12.75">
      <c r="A82" s="15"/>
      <c r="B82" s="15"/>
      <c r="C82" s="15"/>
    </row>
    <row r="83" spans="1:4" ht="12.75">
      <c r="A83" s="15" t="s">
        <v>91</v>
      </c>
      <c r="C83" s="15"/>
      <c r="D83" s="15"/>
    </row>
    <row r="84" spans="1:4" ht="12.75">
      <c r="A84" s="15" t="s">
        <v>125</v>
      </c>
      <c r="B84" s="15">
        <v>219</v>
      </c>
      <c r="C84" s="15"/>
      <c r="D84" s="15"/>
    </row>
    <row r="85" spans="1:4" ht="12.75">
      <c r="A85" s="15" t="s">
        <v>126</v>
      </c>
      <c r="B85" s="15">
        <v>8</v>
      </c>
      <c r="C85" s="15"/>
      <c r="D85" s="15"/>
    </row>
    <row r="86" spans="1:2" ht="12.75">
      <c r="A86" s="21" t="s">
        <v>94</v>
      </c>
      <c r="B86" s="18" t="s">
        <v>127</v>
      </c>
    </row>
    <row r="87" spans="1:4" ht="12.75">
      <c r="A87" s="20" t="s">
        <v>128</v>
      </c>
      <c r="B87" s="15"/>
      <c r="C87" s="15"/>
      <c r="D87" s="15"/>
    </row>
    <row r="88" spans="1:9" ht="12.75">
      <c r="A88" s="20" t="s">
        <v>96</v>
      </c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 t="s">
        <v>97</v>
      </c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20" t="s">
        <v>129</v>
      </c>
      <c r="B90" s="15"/>
      <c r="C90" s="15"/>
      <c r="D90" s="15"/>
      <c r="E90" s="15"/>
      <c r="F90" s="15"/>
      <c r="G90" s="15"/>
      <c r="H90" s="15"/>
      <c r="I90" s="15"/>
    </row>
    <row r="91" spans="1:4" ht="12.75">
      <c r="A91" s="20" t="s">
        <v>100</v>
      </c>
      <c r="B91" s="15"/>
      <c r="C91" s="15"/>
      <c r="D91" s="15"/>
    </row>
    <row r="92" spans="1:4" ht="12.75">
      <c r="A92" s="20" t="s">
        <v>130</v>
      </c>
      <c r="B92" s="15"/>
      <c r="C92" s="15"/>
      <c r="D92" s="15"/>
    </row>
    <row r="93" spans="1:10" ht="12.75">
      <c r="A93" s="19" t="s">
        <v>103</v>
      </c>
      <c r="J93" s="15"/>
    </row>
    <row r="94" spans="1:2" ht="12.75">
      <c r="A94" s="20" t="s">
        <v>131</v>
      </c>
      <c r="B94" s="18" t="s">
        <v>132</v>
      </c>
    </row>
    <row r="95" spans="1:2" ht="12.75">
      <c r="A95" s="19" t="s">
        <v>133</v>
      </c>
      <c r="B95" s="18" t="s">
        <v>134</v>
      </c>
    </row>
    <row r="96" spans="1:9" ht="12.75">
      <c r="A96" s="18" t="s">
        <v>131</v>
      </c>
      <c r="I96" s="15"/>
    </row>
    <row r="97" spans="1:9" ht="12.75">
      <c r="A97" s="18" t="s">
        <v>133</v>
      </c>
      <c r="H97" s="15"/>
      <c r="I97" s="15"/>
    </row>
    <row r="98" spans="8:9" ht="12.75">
      <c r="H98" s="15"/>
      <c r="I98" s="15"/>
    </row>
    <row r="99" spans="1:9" ht="12.75">
      <c r="A99" s="15" t="s">
        <v>135</v>
      </c>
      <c r="B99" s="15"/>
      <c r="C99" s="15"/>
      <c r="D99" s="15"/>
      <c r="E99" s="15"/>
      <c r="F99" s="15"/>
      <c r="G99" s="15"/>
      <c r="H99" s="15"/>
      <c r="I99" s="15"/>
    </row>
    <row r="100" spans="8:10" ht="12.75">
      <c r="H100" s="15"/>
      <c r="I100" s="15"/>
      <c r="J100" s="15"/>
    </row>
    <row r="101" spans="1:1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</sheetData>
  <sheetProtection password="8E8D" sheet="1" objects="1" scenarios="1"/>
  <printOptions/>
  <pageMargins left="0.75" right="0.75" top="1" bottom="1" header="0.5" footer="0.5"/>
  <pageSetup horizontalDpi="300" verticalDpi="300" orientation="portrait" paperSize="9" scale="11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4:G24"/>
  <sheetViews>
    <sheetView showGridLines="0" zoomScalePageLayoutView="0" workbookViewId="0" topLeftCell="A4">
      <selection activeCell="A4" sqref="A4"/>
    </sheetView>
  </sheetViews>
  <sheetFormatPr defaultColWidth="9.140625" defaultRowHeight="12.75"/>
  <cols>
    <col min="6" max="6" width="23.28125" style="0" customWidth="1"/>
  </cols>
  <sheetData>
    <row r="1" ht="9" customHeight="1" hidden="1"/>
    <row r="2" ht="9" customHeight="1" hidden="1"/>
    <row r="3" ht="9" customHeight="1" hidden="1"/>
    <row r="4" spans="4:6" ht="20.25">
      <c r="D4" t="s">
        <v>154</v>
      </c>
      <c r="F4" s="10" t="s">
        <v>219</v>
      </c>
    </row>
    <row r="5" spans="4:7" ht="12.75">
      <c r="D5" s="11" t="s">
        <v>48</v>
      </c>
      <c r="G5" s="4" t="s">
        <v>155</v>
      </c>
    </row>
    <row r="6" ht="12.75">
      <c r="G6" s="4" t="s">
        <v>49</v>
      </c>
    </row>
    <row r="7" spans="1:7" ht="12.75">
      <c r="A7" s="4" t="s">
        <v>156</v>
      </c>
      <c r="F7" t="s">
        <v>50</v>
      </c>
      <c r="G7" s="12" t="s">
        <v>157</v>
      </c>
    </row>
    <row r="8" spans="1:7" ht="12.75">
      <c r="A8" s="86" t="s">
        <v>158</v>
      </c>
      <c r="B8" s="86"/>
      <c r="C8" s="86"/>
      <c r="D8" s="86"/>
      <c r="E8" s="86"/>
      <c r="F8" t="s">
        <v>52</v>
      </c>
      <c r="G8" s="12" t="s">
        <v>159</v>
      </c>
    </row>
    <row r="9" spans="1:7" ht="12.75">
      <c r="A9" s="4" t="s">
        <v>165</v>
      </c>
      <c r="F9" t="s">
        <v>54</v>
      </c>
      <c r="G9" s="13">
        <v>1</v>
      </c>
    </row>
    <row r="10" spans="1:6" ht="12.75">
      <c r="A10" t="s">
        <v>51</v>
      </c>
      <c r="F10" t="s">
        <v>160</v>
      </c>
    </row>
    <row r="11" ht="12.75">
      <c r="A11" t="s">
        <v>53</v>
      </c>
    </row>
    <row r="12" spans="1:7" ht="12.75">
      <c r="A12" t="s">
        <v>55</v>
      </c>
      <c r="F12" t="s">
        <v>57</v>
      </c>
      <c r="G12" s="14">
        <f>G8-G7+1</f>
        <v>30001</v>
      </c>
    </row>
    <row r="13" ht="12.75">
      <c r="A13" t="s">
        <v>55</v>
      </c>
    </row>
    <row r="14" ht="12.75">
      <c r="A14" t="s">
        <v>56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s="4" t="s">
        <v>161</v>
      </c>
    </row>
    <row r="19" spans="1:2" ht="12.75">
      <c r="A19" t="s">
        <v>162</v>
      </c>
      <c r="B19" s="15"/>
    </row>
    <row r="20" ht="12.75">
      <c r="A20" t="s">
        <v>163</v>
      </c>
    </row>
    <row r="21" ht="12.75">
      <c r="A21" t="s">
        <v>164</v>
      </c>
    </row>
    <row r="23" spans="1:7" ht="12.75">
      <c r="A23" s="25" t="s">
        <v>303</v>
      </c>
      <c r="C23" t="s">
        <v>150</v>
      </c>
      <c r="E23" s="24" t="s">
        <v>151</v>
      </c>
      <c r="G23" t="s">
        <v>152</v>
      </c>
    </row>
    <row r="24" ht="12.75">
      <c r="A24" s="27"/>
    </row>
  </sheetData>
  <sheetProtection password="8E8D" sheet="1" objects="1" scenarios="1"/>
  <mergeCells count="1">
    <mergeCell ref="A8:E8"/>
  </mergeCells>
  <hyperlinks>
    <hyperlink ref="E23" r:id="rId1" display="http://www.pepedog.com/meridian/#http://www.pepedog.com/meridian/"/>
    <hyperlink ref="A23" r:id="rId2" display="mailto:pepedog@pepedog.com"/>
  </hyperlinks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mysite.wanadoo-members.co.uk/ firebird_scrambler  or  www.pepedog.com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Nortel Conversion Utility</dc:title>
  <dc:subject>Converts text listings into useful spreadsheets</dc:subject>
  <dc:creator>Dave Higham &amp; updated by David Bromley</dc:creator>
  <cp:keywords/>
  <dc:description>This program was originally created by Dave Higham in 1999. It's been updated on a number of occassions by David Bromley. Updates of this program can be obtained from tspforum1@btinternet.com. Please make sure that you put on the email in the Subject line.. "Nortel Conversion Utility update please".   I will try &amp; send out my latest update to you.</dc:description>
  <cp:lastModifiedBy>David</cp:lastModifiedBy>
  <cp:lastPrinted>2004-10-07T12:08:25Z</cp:lastPrinted>
  <dcterms:created xsi:type="dcterms:W3CDTF">1999-02-07T17:36:02Z</dcterms:created>
  <dcterms:modified xsi:type="dcterms:W3CDTF">2012-11-21T14:08:35Z</dcterms:modified>
  <cp:category>Useful capture listing program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-351423105</vt:i4>
  </property>
  <property fmtid="{D5CDD505-2E9C-101B-9397-08002B2CF9AE}" pid="3" name="_EmailSubject">
    <vt:lpwstr>Feature in conversion utility</vt:lpwstr>
  </property>
  <property fmtid="{D5CDD505-2E9C-101B-9397-08002B2CF9AE}" pid="4" name="_AuthorEmail">
    <vt:lpwstr>David.bromley1@btinternet.com</vt:lpwstr>
  </property>
  <property fmtid="{D5CDD505-2E9C-101B-9397-08002B2CF9AE}" pid="5" name="_AuthorEmailDisplayName">
    <vt:lpwstr>David Bromley</vt:lpwstr>
  </property>
</Properties>
</file>